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112" documentId="11_CF6446028E618C7BF85058F61EC58BDABA35AB61" xr6:coauthVersionLast="47" xr6:coauthVersionMax="47" xr10:uidLastSave="{5C17C004-5295-41A4-B809-A2EAFF6485C1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0" i="1" l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O71" i="1"/>
  <c r="S71" i="1"/>
  <c r="Q71" i="1"/>
  <c r="N71" i="1"/>
  <c r="M71" i="1"/>
  <c r="L71" i="1"/>
  <c r="K71" i="1"/>
  <c r="J71" i="1"/>
  <c r="I71" i="1"/>
  <c r="H71" i="1"/>
  <c r="S29" i="1"/>
  <c r="Q29" i="1"/>
  <c r="O29" i="1"/>
  <c r="P29" i="1" s="1"/>
  <c r="N29" i="1"/>
  <c r="N72" i="1" s="1"/>
  <c r="M29" i="1"/>
  <c r="M72" i="1" s="1"/>
  <c r="L29" i="1"/>
  <c r="K29" i="1"/>
  <c r="J29" i="1"/>
  <c r="I29" i="1"/>
  <c r="I72" i="1" s="1"/>
  <c r="H29" i="1"/>
  <c r="H72" i="1" s="1"/>
  <c r="K72" i="1" l="1"/>
  <c r="L72" i="1"/>
  <c r="R29" i="1"/>
  <c r="T29" i="1"/>
  <c r="Q72" i="1"/>
  <c r="S72" i="1"/>
  <c r="O72" i="1"/>
  <c r="P72" i="1" s="1"/>
  <c r="J72" i="1"/>
  <c r="P71" i="1"/>
  <c r="T72" i="1"/>
  <c r="R72" i="1"/>
  <c r="T71" i="1"/>
  <c r="R71" i="1"/>
</calcChain>
</file>

<file path=xl/sharedStrings.xml><?xml version="1.0" encoding="utf-8"?>
<sst xmlns="http://schemas.openxmlformats.org/spreadsheetml/2006/main" count="416" uniqueCount="101">
  <si>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</si>
  <si>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</si>
  <si>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</si>
  <si>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</si>
  <si>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</si>
  <si>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</si>
  <si>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</si>
  <si>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</si>
  <si>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</si>
  <si>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</si>
  <si>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</si>
  <si>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</si>
  <si>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</si>
  <si>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</si>
  <si>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</si>
  <si>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</si>
  <si>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</si>
  <si>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</si>
  <si>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</si>
  <si>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</si>
  <si>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</si>
  <si>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</si>
  <si>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</si>
  <si>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</si>
  <si>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</si>
  <si>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</si>
  <si>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</si>
  <si>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</si>
  <si>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</si>
  <si>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</si>
  <si>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</si>
  <si>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</si>
  <si>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</si>
  <si>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</si>
  <si>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</si>
  <si>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</si>
  <si>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</si>
  <si>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</si>
  <si>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</si>
  <si>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</si>
  <si>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</si>
  <si>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</si>
  <si>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</si>
  <si>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</si>
  <si>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</si>
  <si>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</si>
  <si>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</si>
  <si>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</si>
  <si>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</si>
  <si>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</si>
  <si>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</si>
  <si>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</si>
  <si>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</si>
  <si>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</si>
  <si>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</si>
  <si>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</si>
  <si>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</si>
  <si>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</si>
  <si>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</si>
  <si>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</si>
  <si>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</si>
  <si>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</si>
  <si>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</si>
  <si>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</si>
  <si>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</si>
  <si>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</si>
  <si>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</si>
  <si>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</si>
  <si>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</si>
  <si>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</si>
  <si>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</si>
  <si>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</si>
  <si>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</si>
  <si>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</si>
  <si>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</si>
  <si>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</si>
  <si>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</si>
  <si>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</si>
  <si>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</si>
  <si>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</si>
  <si>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</si>
  <si>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</si>
  <si>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</si>
  <si>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</si>
  <si>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C-2403-0600-57-51202A</t>
  </si>
  <si>
    <t>5. CONVERGENCIA REGIONAL / A. INTERVENCIÓN DE VÍAS REGIONALES (SECUNDARIAS Y TERCIARIAS),  TERMINALES FLUVIALES Y AERÓDROMOS</t>
  </si>
  <si>
    <t>C-2403-0600-58-51202A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</si>
  <si>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</si>
  <si>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</si>
  <si>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</si>
  <si>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</si>
  <si>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</si>
  <si>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</si>
  <si>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</si>
  <si>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% COMPROMISO</t>
  </si>
  <si>
    <t>% OBLIGACIÓN</t>
  </si>
  <si>
    <t>% PAGOS</t>
  </si>
  <si>
    <t>INFORME DE EJECUCIÓN PRESUPUESTAL 2024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</si>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</sst>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6" formatCode="0.0%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18"/>
      <color theme="9" tint="-0.249977111117893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0" fontId="4" fillId="2" borderId="1" xfId="0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165" fontId="4" fillId="2" borderId="1" xfId="1" applyNumberFormat="1" applyFont="1" applyFill="1" applyBorder="1" applyAlignment="1">
      <alignment horizontal="right" vertical="center" wrapText="1" readingOrder="1"/>
    </xf>
    <xf numFmtId="166" fontId="4" fillId="2" borderId="1" xfId="2" applyNumberFormat="1" applyFont="1" applyFill="1" applyBorder="1" applyAlignment="1">
      <alignment horizontal="right" vertical="center" wrapText="1" readingOrder="1"/>
    </xf>
    <xf numFmtId="165" fontId="2" fillId="0" borderId="1" xfId="1" applyNumberFormat="1" applyFont="1" applyFill="1" applyBorder="1" applyAlignment="1">
      <alignment horizontal="right" vertical="center" wrapText="1" readingOrder="1"/>
    </xf>
    <xf numFmtId="166" fontId="2" fillId="0" borderId="1" xfId="2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616989</xdr:colOff>
      <xdr:row>5</xdr:row>
      <xdr:rowOff>79963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59F-894A-4893-88B7-CF8B3633C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3049" cy="103246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30480</xdr:colOff>
      <xdr:row>6</xdr:row>
      <xdr:rowOff>170180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8079DE-C3E8-4FE9-805E-0AEB675476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87" t="3617" r="39029" b="87263"/>
        <a:stretch/>
      </xdr:blipFill>
      <xdr:spPr bwMode="auto">
        <a:xfrm>
          <a:off x="9319260" y="0"/>
          <a:ext cx="3032760" cy="1313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18</xdr:col>
      <xdr:colOff>226937</xdr:colOff>
      <xdr:row>3</xdr:row>
      <xdr:rowOff>141042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3DA3FF35-2D2B-4E28-B177-2C9A475C9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91660" y="0"/>
          <a:ext cx="3937877" cy="7125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841202</xdr:colOff>
      <xdr:row>10</xdr:row>
      <xdr:rowOff>145626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53710D1D-5FB7-48D6-AB75-5B70BD1A84E3}"/>
            </a:ext>
          </a:extLst>
        </xdr:cNvPr>
        <xdr:cNvSpPr/>
      </xdr:nvSpPr>
      <xdr:spPr>
        <a:xfrm rot="10800000">
          <a:off x="0" y="1524000"/>
          <a:ext cx="3607262" cy="52662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99060</xdr:rowOff>
    </xdr:from>
    <xdr:to>
      <xdr:col>2</xdr:col>
      <xdr:colOff>614680</xdr:colOff>
      <xdr:row>10</xdr:row>
      <xdr:rowOff>2668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8BD59972-C079-4611-B82B-66DB25570531}"/>
            </a:ext>
          </a:extLst>
        </xdr:cNvPr>
        <xdr:cNvSpPr txBox="1">
          <a:spLocks noChangeArrowheads="1"/>
        </xdr:cNvSpPr>
      </xdr:nvSpPr>
      <xdr:spPr bwMode="auto">
        <a:xfrm>
          <a:off x="0" y="1623060"/>
          <a:ext cx="3380740" cy="284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Diciembre 2024</a:t>
          </a:r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6</xdr:col>
      <xdr:colOff>1493520</xdr:colOff>
      <xdr:row>76</xdr:row>
      <xdr:rowOff>0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3CA9AC55-5647-4042-A5A9-9457BABD2D2F}"/>
            </a:ext>
          </a:extLst>
        </xdr:cNvPr>
        <xdr:cNvSpPr/>
      </xdr:nvSpPr>
      <xdr:spPr>
        <a:xfrm rot="10800000">
          <a:off x="0" y="26106120"/>
          <a:ext cx="7620000" cy="45662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73</xdr:row>
      <xdr:rowOff>22860</xdr:rowOff>
    </xdr:from>
    <xdr:to>
      <xdr:col>6</xdr:col>
      <xdr:colOff>1021080</xdr:colOff>
      <xdr:row>75</xdr:row>
      <xdr:rowOff>106105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73075E18-FDBE-452C-850D-5D75A77A0D93}"/>
            </a:ext>
          </a:extLst>
        </xdr:cNvPr>
        <xdr:cNvSpPr txBox="1">
          <a:spLocks noChangeArrowheads="1"/>
        </xdr:cNvSpPr>
      </xdr:nvSpPr>
      <xdr:spPr bwMode="auto">
        <a:xfrm>
          <a:off x="0" y="26128980"/>
          <a:ext cx="7147560" cy="34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 editAs="oneCell">
    <xdr:from>
      <xdr:col>9</xdr:col>
      <xdr:colOff>0</xdr:colOff>
      <xdr:row>76</xdr:row>
      <xdr:rowOff>0</xdr:rowOff>
    </xdr:from>
    <xdr:to>
      <xdr:col>11</xdr:col>
      <xdr:colOff>235373</xdr:colOff>
      <xdr:row>77</xdr:row>
      <xdr:rowOff>30109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03903D1-42ED-4ABC-B422-3357801788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13"/>
        <a:stretch/>
      </xdr:blipFill>
      <xdr:spPr>
        <a:xfrm>
          <a:off x="10546080" y="26616660"/>
          <a:ext cx="2201333" cy="159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20</xdr:col>
      <xdr:colOff>30480</xdr:colOff>
      <xdr:row>79</xdr:row>
      <xdr:rowOff>53340</xdr:rowOff>
    </xdr:to>
    <xdr:sp macro="" textlink="">
      <xdr:nvSpPr>
        <xdr:cNvPr id="10" name="Rectangle 56">
          <a:extLst>
            <a:ext uri="{FF2B5EF4-FFF2-40B4-BE49-F238E27FC236}">
              <a16:creationId xmlns:a16="http://schemas.microsoft.com/office/drawing/2014/main" id="{3267F1A8-B67F-485F-87D0-015F5B9BE5DA}"/>
            </a:ext>
          </a:extLst>
        </xdr:cNvPr>
        <xdr:cNvSpPr/>
      </xdr:nvSpPr>
      <xdr:spPr>
        <a:xfrm rot="10800000">
          <a:off x="0" y="26883360"/>
          <a:ext cx="23248620" cy="18288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7</xdr:col>
      <xdr:colOff>556260</xdr:colOff>
      <xdr:row>77</xdr:row>
      <xdr:rowOff>91440</xdr:rowOff>
    </xdr:from>
    <xdr:to>
      <xdr:col>12</xdr:col>
      <xdr:colOff>326813</xdr:colOff>
      <xdr:row>79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259FA84C-C0CE-4E51-A287-3323DDA1FD8D}"/>
            </a:ext>
          </a:extLst>
        </xdr:cNvPr>
        <xdr:cNvSpPr txBox="1">
          <a:spLocks noChangeArrowheads="1"/>
        </xdr:cNvSpPr>
      </xdr:nvSpPr>
      <xdr:spPr bwMode="auto">
        <a:xfrm>
          <a:off x="8580120" y="26845260"/>
          <a:ext cx="6178973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www.aerocivil.gov.co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showGridLines="0" tabSelected="1" workbookViewId="0">
      <selection activeCell="B15" sqref="B15"/>
    </sheetView>
  </sheetViews>
  <sheetFormatPr baseColWidth="10" defaultColWidth="0" defaultRowHeight="10.199999999999999" zeroHeight="1" x14ac:dyDescent="0.2"/>
  <cols>
    <col min="1" max="1" width="13.44140625" style="4" customWidth="1"/>
    <col min="2" max="2" width="26.88671875" style="4" customWidth="1"/>
    <col min="3" max="3" width="21.5546875" style="4" customWidth="1"/>
    <col min="4" max="4" width="9.6640625" style="4" customWidth="1"/>
    <col min="5" max="5" width="8.109375" style="4" customWidth="1"/>
    <col min="6" max="6" width="9.6640625" style="4" customWidth="1"/>
    <col min="7" max="7" width="27.6640625" style="4" customWidth="1"/>
    <col min="8" max="8" width="15" style="4" bestFit="1" customWidth="1"/>
    <col min="9" max="9" width="15.109375" style="4" bestFit="1" customWidth="1"/>
    <col min="10" max="10" width="13.6640625" style="4" bestFit="1" customWidth="1"/>
    <col min="11" max="13" width="15" style="4" bestFit="1" customWidth="1"/>
    <col min="14" max="14" width="15.21875" style="4" bestFit="1" customWidth="1"/>
    <col min="15" max="15" width="15" style="4" bestFit="1" customWidth="1"/>
    <col min="16" max="16" width="12.77734375" style="4" bestFit="1" customWidth="1"/>
    <col min="17" max="17" width="15" style="4" bestFit="1" customWidth="1"/>
    <col min="18" max="18" width="11.33203125" style="4" bestFit="1" customWidth="1"/>
    <col min="19" max="19" width="15" style="4" bestFit="1" customWidth="1"/>
    <col min="20" max="20" width="6.6640625" style="4" bestFit="1" customWidth="1"/>
    <col min="21" max="21" width="6.44140625" style="4" customWidth="1"/>
    <col min="22" max="16384" width="11.5546875" style="4" hidden="1"/>
  </cols>
  <sheetData>
    <row r="1" spans="1:20" ht="15" customHeight="1" x14ac:dyDescent="0.2"/>
    <row r="2" spans="1:20" ht="15" customHeight="1" x14ac:dyDescent="0.2"/>
    <row r="3" spans="1:20" ht="15" customHeight="1" x14ac:dyDescent="0.2"/>
    <row r="4" spans="1:20" ht="15" customHeight="1" x14ac:dyDescent="0.2"/>
    <row r="5" spans="1:20" ht="15" customHeight="1" x14ac:dyDescent="0.2"/>
    <row r="6" spans="1:20" ht="15" customHeight="1" x14ac:dyDescent="0.2"/>
    <row r="7" spans="1:20" ht="15" customHeight="1" x14ac:dyDescent="0.2"/>
    <row r="8" spans="1:20" ht="27" customHeight="1" x14ac:dyDescent="0.2">
      <c r="A8" s="6" t="s">
        <v>97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5" customHeight="1" x14ac:dyDescent="0.2"/>
    <row r="10" spans="1:20" ht="15" customHeight="1" x14ac:dyDescent="0.2"/>
    <row r="11" spans="1:20" ht="15" customHeight="1" x14ac:dyDescent="0.2"/>
    <row r="12" spans="1:20" ht="15" customHeight="1" x14ac:dyDescent="0.2"/>
    <row r="13" spans="1:20" ht="28.2" customHeight="1" x14ac:dyDescent="0.2">
      <c r="A13" s="5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9</v>
      </c>
      <c r="K13" s="5" t="s">
        <v>10</v>
      </c>
      <c r="L13" s="5" t="s">
        <v>11</v>
      </c>
      <c r="M13" s="5" t="s">
        <v>12</v>
      </c>
      <c r="N13" s="5" t="s">
        <v>13</v>
      </c>
      <c r="O13" s="5" t="s">
        <v>14</v>
      </c>
      <c r="P13" s="5" t="s">
        <v>94</v>
      </c>
      <c r="Q13" s="5" t="s">
        <v>15</v>
      </c>
      <c r="R13" s="5" t="s">
        <v>95</v>
      </c>
      <c r="S13" s="5" t="s">
        <v>16</v>
      </c>
      <c r="T13" s="5" t="s">
        <v>96</v>
      </c>
    </row>
    <row r="14" spans="1:20" ht="23.4" customHeight="1" x14ac:dyDescent="0.2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13">
        <v>314000048000</v>
      </c>
      <c r="I14" s="13">
        <v>0</v>
      </c>
      <c r="J14" s="13">
        <v>0</v>
      </c>
      <c r="K14" s="13">
        <v>314000048000</v>
      </c>
      <c r="L14" s="13">
        <v>0</v>
      </c>
      <c r="M14" s="13">
        <v>314000048000</v>
      </c>
      <c r="N14" s="13">
        <v>0</v>
      </c>
      <c r="O14" s="13">
        <v>304589260367.17999</v>
      </c>
      <c r="P14" s="14">
        <f>+O14/K14</f>
        <v>0.97002934333048252</v>
      </c>
      <c r="Q14" s="13">
        <v>304589260367.17999</v>
      </c>
      <c r="R14" s="14">
        <f>+Q14/K14</f>
        <v>0.97002934333048252</v>
      </c>
      <c r="S14" s="13">
        <v>299012119479.17999</v>
      </c>
      <c r="T14" s="14">
        <f>+S14/K14</f>
        <v>0.95226775086091708</v>
      </c>
    </row>
    <row r="15" spans="1:20" ht="20.399999999999999" x14ac:dyDescent="0.2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13">
        <v>125858295000</v>
      </c>
      <c r="I15" s="13">
        <v>21207730763</v>
      </c>
      <c r="J15" s="13">
        <v>0</v>
      </c>
      <c r="K15" s="13">
        <v>147066025763</v>
      </c>
      <c r="L15" s="13">
        <v>0</v>
      </c>
      <c r="M15" s="13">
        <v>147066025763</v>
      </c>
      <c r="N15" s="13">
        <v>0</v>
      </c>
      <c r="O15" s="13">
        <v>146589700121.23999</v>
      </c>
      <c r="P15" s="14">
        <f t="shared" ref="P15:P70" si="0">+O15/K15</f>
        <v>0.99676114425960205</v>
      </c>
      <c r="Q15" s="13">
        <v>145930337301.23999</v>
      </c>
      <c r="R15" s="14">
        <f t="shared" ref="R15:R70" si="1">+Q15/K15</f>
        <v>0.99227769666129284</v>
      </c>
      <c r="S15" s="13">
        <v>139894605801.23999</v>
      </c>
      <c r="T15" s="14">
        <f t="shared" ref="T15:T70" si="2">+S15/K15</f>
        <v>0.9512367324502472</v>
      </c>
    </row>
    <row r="16" spans="1:20" ht="30.6" x14ac:dyDescent="0.2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13">
        <v>101753384000</v>
      </c>
      <c r="I16" s="13">
        <v>1133337033</v>
      </c>
      <c r="J16" s="13">
        <v>0</v>
      </c>
      <c r="K16" s="13">
        <v>102886721033</v>
      </c>
      <c r="L16" s="13">
        <v>0</v>
      </c>
      <c r="M16" s="13">
        <v>102886721033</v>
      </c>
      <c r="N16" s="13">
        <v>0</v>
      </c>
      <c r="O16" s="13">
        <v>102778837674.57001</v>
      </c>
      <c r="P16" s="14">
        <f t="shared" si="0"/>
        <v>0.99895143554632881</v>
      </c>
      <c r="Q16" s="13">
        <v>102778837674.57001</v>
      </c>
      <c r="R16" s="14">
        <f t="shared" si="1"/>
        <v>0.99895143554632881</v>
      </c>
      <c r="S16" s="13">
        <v>102778837674.57001</v>
      </c>
      <c r="T16" s="14">
        <f t="shared" si="2"/>
        <v>0.99895143554632881</v>
      </c>
    </row>
    <row r="17" spans="1:20" ht="30.6" x14ac:dyDescent="0.2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13">
        <v>56869231000</v>
      </c>
      <c r="I17" s="13">
        <v>0</v>
      </c>
      <c r="J17" s="13">
        <v>22905608035</v>
      </c>
      <c r="K17" s="13">
        <v>33963622965</v>
      </c>
      <c r="L17" s="13">
        <v>33963622965</v>
      </c>
      <c r="M17" s="13">
        <v>0</v>
      </c>
      <c r="N17" s="13">
        <v>0</v>
      </c>
      <c r="O17" s="13">
        <v>0</v>
      </c>
      <c r="P17" s="14">
        <f t="shared" si="0"/>
        <v>0</v>
      </c>
      <c r="Q17" s="13">
        <v>0</v>
      </c>
      <c r="R17" s="14">
        <f t="shared" si="1"/>
        <v>0</v>
      </c>
      <c r="S17" s="13">
        <v>0</v>
      </c>
      <c r="T17" s="14">
        <f t="shared" si="2"/>
        <v>0</v>
      </c>
    </row>
    <row r="18" spans="1:20" ht="20.399999999999999" x14ac:dyDescent="0.2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13">
        <v>80518592000</v>
      </c>
      <c r="I18" s="13">
        <v>35144229741</v>
      </c>
      <c r="J18" s="13">
        <v>0</v>
      </c>
      <c r="K18" s="13">
        <v>115662821741</v>
      </c>
      <c r="L18" s="13">
        <v>0</v>
      </c>
      <c r="M18" s="13">
        <v>111966871299.94</v>
      </c>
      <c r="N18" s="13">
        <v>3695950441.0599999</v>
      </c>
      <c r="O18" s="13">
        <v>104613052561.7</v>
      </c>
      <c r="P18" s="14">
        <f t="shared" si="0"/>
        <v>0.90446567865996397</v>
      </c>
      <c r="Q18" s="13">
        <v>91856257228.779999</v>
      </c>
      <c r="R18" s="14">
        <f t="shared" si="1"/>
        <v>0.79417271553750202</v>
      </c>
      <c r="S18" s="13">
        <v>89288250176.669998</v>
      </c>
      <c r="T18" s="14">
        <f t="shared" si="2"/>
        <v>0.77197018741778822</v>
      </c>
    </row>
    <row r="19" spans="1:20" ht="20.399999999999999" x14ac:dyDescent="0.2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13">
        <v>1124006000</v>
      </c>
      <c r="I19" s="13">
        <v>0</v>
      </c>
      <c r="J19" s="13">
        <v>0</v>
      </c>
      <c r="K19" s="13">
        <v>1124006000</v>
      </c>
      <c r="L19" s="13">
        <v>0</v>
      </c>
      <c r="M19" s="13">
        <v>1037283789</v>
      </c>
      <c r="N19" s="13">
        <v>86722211</v>
      </c>
      <c r="O19" s="13">
        <v>1037283789</v>
      </c>
      <c r="P19" s="14">
        <f t="shared" si="0"/>
        <v>0.92284541986430679</v>
      </c>
      <c r="Q19" s="13">
        <v>1037283789</v>
      </c>
      <c r="R19" s="14">
        <f t="shared" si="1"/>
        <v>0.92284541986430679</v>
      </c>
      <c r="S19" s="13">
        <v>1037283789</v>
      </c>
      <c r="T19" s="14">
        <f t="shared" si="2"/>
        <v>0.92284541986430679</v>
      </c>
    </row>
    <row r="20" spans="1:20" ht="30.6" x14ac:dyDescent="0.2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13">
        <v>73295737000</v>
      </c>
      <c r="I20" s="13">
        <v>0</v>
      </c>
      <c r="J20" s="13">
        <v>46318123291</v>
      </c>
      <c r="K20" s="13">
        <v>26977613709</v>
      </c>
      <c r="L20" s="13">
        <v>26977613709</v>
      </c>
      <c r="M20" s="13">
        <v>0</v>
      </c>
      <c r="N20" s="13">
        <v>0</v>
      </c>
      <c r="O20" s="13">
        <v>0</v>
      </c>
      <c r="P20" s="14">
        <f t="shared" si="0"/>
        <v>0</v>
      </c>
      <c r="Q20" s="13">
        <v>0</v>
      </c>
      <c r="R20" s="14">
        <f t="shared" si="1"/>
        <v>0</v>
      </c>
      <c r="S20" s="13">
        <v>0</v>
      </c>
      <c r="T20" s="14">
        <f t="shared" si="2"/>
        <v>0</v>
      </c>
    </row>
    <row r="21" spans="1:20" ht="20.399999999999999" x14ac:dyDescent="0.2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13">
        <v>300000000</v>
      </c>
      <c r="I21" s="13">
        <v>0</v>
      </c>
      <c r="J21" s="13">
        <v>0</v>
      </c>
      <c r="K21" s="13">
        <v>300000000</v>
      </c>
      <c r="L21" s="13">
        <v>0</v>
      </c>
      <c r="M21" s="13">
        <v>300000000</v>
      </c>
      <c r="N21" s="13">
        <v>0</v>
      </c>
      <c r="O21" s="13">
        <v>294444566</v>
      </c>
      <c r="P21" s="14">
        <f t="shared" si="0"/>
        <v>0.98148188666666669</v>
      </c>
      <c r="Q21" s="13">
        <v>294444566</v>
      </c>
      <c r="R21" s="14">
        <f t="shared" si="1"/>
        <v>0.98148188666666669</v>
      </c>
      <c r="S21" s="13">
        <v>294444566</v>
      </c>
      <c r="T21" s="14">
        <f t="shared" si="2"/>
        <v>0.98148188666666669</v>
      </c>
    </row>
    <row r="22" spans="1:20" ht="30.6" x14ac:dyDescent="0.2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13">
        <v>2240197000</v>
      </c>
      <c r="I22" s="13">
        <v>564540239</v>
      </c>
      <c r="J22" s="13">
        <v>0</v>
      </c>
      <c r="K22" s="13">
        <v>2804737239</v>
      </c>
      <c r="L22" s="13">
        <v>0</v>
      </c>
      <c r="M22" s="13">
        <v>2804737239</v>
      </c>
      <c r="N22" s="13">
        <v>0</v>
      </c>
      <c r="O22" s="13">
        <v>1289948861</v>
      </c>
      <c r="P22" s="14">
        <f t="shared" si="0"/>
        <v>0.45991789999547977</v>
      </c>
      <c r="Q22" s="13">
        <v>1289948861</v>
      </c>
      <c r="R22" s="14">
        <f t="shared" si="1"/>
        <v>0.45991789999547977</v>
      </c>
      <c r="S22" s="13">
        <v>1289948861</v>
      </c>
      <c r="T22" s="14">
        <f t="shared" si="2"/>
        <v>0.45991789999547977</v>
      </c>
    </row>
    <row r="23" spans="1:20" ht="20.399999999999999" x14ac:dyDescent="0.2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41</v>
      </c>
      <c r="H23" s="13">
        <v>10000000000</v>
      </c>
      <c r="I23" s="13">
        <v>0</v>
      </c>
      <c r="J23" s="13">
        <v>0</v>
      </c>
      <c r="K23" s="13">
        <v>10000000000</v>
      </c>
      <c r="L23" s="13">
        <v>0</v>
      </c>
      <c r="M23" s="13">
        <v>3375719237</v>
      </c>
      <c r="N23" s="13">
        <v>6624280763</v>
      </c>
      <c r="O23" s="13">
        <v>2950815340</v>
      </c>
      <c r="P23" s="14">
        <f t="shared" si="0"/>
        <v>0.29508153399999998</v>
      </c>
      <c r="Q23" s="13">
        <v>2950815340</v>
      </c>
      <c r="R23" s="14">
        <f t="shared" si="1"/>
        <v>0.29508153399999998</v>
      </c>
      <c r="S23" s="13">
        <v>2883491316</v>
      </c>
      <c r="T23" s="14">
        <f t="shared" si="2"/>
        <v>0.28834913159999997</v>
      </c>
    </row>
    <row r="24" spans="1:20" ht="20.399999999999999" x14ac:dyDescent="0.2">
      <c r="A24" s="1" t="s">
        <v>17</v>
      </c>
      <c r="B24" s="2" t="s">
        <v>18</v>
      </c>
      <c r="C24" s="3" t="s">
        <v>42</v>
      </c>
      <c r="D24" s="1" t="s">
        <v>20</v>
      </c>
      <c r="E24" s="1" t="s">
        <v>21</v>
      </c>
      <c r="F24" s="1" t="s">
        <v>22</v>
      </c>
      <c r="G24" s="2" t="s">
        <v>43</v>
      </c>
      <c r="H24" s="13">
        <v>34376481000</v>
      </c>
      <c r="I24" s="13">
        <v>11172893550</v>
      </c>
      <c r="J24" s="13">
        <v>0</v>
      </c>
      <c r="K24" s="13">
        <v>45549374550</v>
      </c>
      <c r="L24" s="13">
        <v>0</v>
      </c>
      <c r="M24" s="13">
        <v>45549374549.349998</v>
      </c>
      <c r="N24" s="13">
        <v>0.65</v>
      </c>
      <c r="O24" s="13">
        <v>45530779780.349998</v>
      </c>
      <c r="P24" s="14">
        <f t="shared" si="0"/>
        <v>0.99959176674029648</v>
      </c>
      <c r="Q24" s="13">
        <v>43987524419.349998</v>
      </c>
      <c r="R24" s="14">
        <f t="shared" si="1"/>
        <v>0.96571083256180512</v>
      </c>
      <c r="S24" s="13">
        <v>43958717213.349998</v>
      </c>
      <c r="T24" s="14">
        <f t="shared" si="2"/>
        <v>0.96507839344964175</v>
      </c>
    </row>
    <row r="25" spans="1:20" ht="20.399999999999999" x14ac:dyDescent="0.2">
      <c r="A25" s="1" t="s">
        <v>17</v>
      </c>
      <c r="B25" s="2" t="s">
        <v>18</v>
      </c>
      <c r="C25" s="3" t="s">
        <v>44</v>
      </c>
      <c r="D25" s="1" t="s">
        <v>20</v>
      </c>
      <c r="E25" s="1" t="s">
        <v>21</v>
      </c>
      <c r="F25" s="1" t="s">
        <v>22</v>
      </c>
      <c r="G25" s="2" t="s">
        <v>45</v>
      </c>
      <c r="H25" s="13">
        <v>191985000</v>
      </c>
      <c r="I25" s="13">
        <v>0</v>
      </c>
      <c r="J25" s="13">
        <v>0</v>
      </c>
      <c r="K25" s="13">
        <v>191985000</v>
      </c>
      <c r="L25" s="13">
        <v>0</v>
      </c>
      <c r="M25" s="13">
        <v>13620000</v>
      </c>
      <c r="N25" s="13">
        <v>178365000</v>
      </c>
      <c r="O25" s="13">
        <v>13620000</v>
      </c>
      <c r="P25" s="14">
        <f t="shared" si="0"/>
        <v>7.0943042425189465E-2</v>
      </c>
      <c r="Q25" s="13">
        <v>13620000</v>
      </c>
      <c r="R25" s="14">
        <f t="shared" si="1"/>
        <v>7.0943042425189465E-2</v>
      </c>
      <c r="S25" s="13">
        <v>13620000</v>
      </c>
      <c r="T25" s="14">
        <f t="shared" si="2"/>
        <v>7.0943042425189465E-2</v>
      </c>
    </row>
    <row r="26" spans="1:20" ht="20.399999999999999" x14ac:dyDescent="0.2">
      <c r="A26" s="1" t="s">
        <v>17</v>
      </c>
      <c r="B26" s="2" t="s">
        <v>18</v>
      </c>
      <c r="C26" s="3" t="s">
        <v>46</v>
      </c>
      <c r="D26" s="1" t="s">
        <v>20</v>
      </c>
      <c r="E26" s="1" t="s">
        <v>21</v>
      </c>
      <c r="F26" s="1" t="s">
        <v>22</v>
      </c>
      <c r="G26" s="2" t="s">
        <v>47</v>
      </c>
      <c r="H26" s="13">
        <v>4564109000</v>
      </c>
      <c r="I26" s="13">
        <v>0</v>
      </c>
      <c r="J26" s="13">
        <v>0</v>
      </c>
      <c r="K26" s="13">
        <v>4564109000</v>
      </c>
      <c r="L26" s="13">
        <v>0</v>
      </c>
      <c r="M26" s="13">
        <v>4564109000</v>
      </c>
      <c r="N26" s="13">
        <v>0</v>
      </c>
      <c r="O26" s="13">
        <v>4564109000</v>
      </c>
      <c r="P26" s="14">
        <f t="shared" si="0"/>
        <v>1</v>
      </c>
      <c r="Q26" s="13">
        <v>4564109000</v>
      </c>
      <c r="R26" s="14">
        <f t="shared" si="1"/>
        <v>1</v>
      </c>
      <c r="S26" s="13">
        <v>4564109000</v>
      </c>
      <c r="T26" s="14">
        <f t="shared" si="2"/>
        <v>1</v>
      </c>
    </row>
    <row r="27" spans="1:20" ht="30.6" x14ac:dyDescent="0.2">
      <c r="A27" s="1" t="s">
        <v>17</v>
      </c>
      <c r="B27" s="2" t="s">
        <v>18</v>
      </c>
      <c r="C27" s="3" t="s">
        <v>48</v>
      </c>
      <c r="D27" s="1" t="s">
        <v>20</v>
      </c>
      <c r="E27" s="1" t="s">
        <v>21</v>
      </c>
      <c r="F27" s="1" t="s">
        <v>22</v>
      </c>
      <c r="G27" s="2" t="s">
        <v>49</v>
      </c>
      <c r="H27" s="13">
        <v>7813000</v>
      </c>
      <c r="I27" s="13">
        <v>1000000</v>
      </c>
      <c r="J27" s="13">
        <v>0</v>
      </c>
      <c r="K27" s="13">
        <v>8813000</v>
      </c>
      <c r="L27" s="13">
        <v>0</v>
      </c>
      <c r="M27" s="13">
        <v>8658153</v>
      </c>
      <c r="N27" s="13">
        <v>154847</v>
      </c>
      <c r="O27" s="13">
        <v>8658153</v>
      </c>
      <c r="P27" s="14">
        <f t="shared" si="0"/>
        <v>0.98242970611596503</v>
      </c>
      <c r="Q27" s="13">
        <v>8658153</v>
      </c>
      <c r="R27" s="14">
        <f t="shared" si="1"/>
        <v>0.98242970611596503</v>
      </c>
      <c r="S27" s="13">
        <v>8658153</v>
      </c>
      <c r="T27" s="14">
        <f t="shared" si="2"/>
        <v>0.98242970611596503</v>
      </c>
    </row>
    <row r="28" spans="1:20" ht="20.399999999999999" x14ac:dyDescent="0.2">
      <c r="A28" s="1" t="s">
        <v>17</v>
      </c>
      <c r="B28" s="2" t="s">
        <v>18</v>
      </c>
      <c r="C28" s="3" t="s">
        <v>50</v>
      </c>
      <c r="D28" s="1" t="s">
        <v>20</v>
      </c>
      <c r="E28" s="1" t="s">
        <v>21</v>
      </c>
      <c r="F28" s="1" t="s">
        <v>22</v>
      </c>
      <c r="G28" s="2" t="s">
        <v>51</v>
      </c>
      <c r="H28" s="13">
        <v>590466000</v>
      </c>
      <c r="I28" s="13">
        <v>0</v>
      </c>
      <c r="J28" s="13">
        <v>0</v>
      </c>
      <c r="K28" s="13">
        <v>590466000</v>
      </c>
      <c r="L28" s="13">
        <v>0</v>
      </c>
      <c r="M28" s="13">
        <v>8145819</v>
      </c>
      <c r="N28" s="13">
        <v>582320181</v>
      </c>
      <c r="O28" s="13">
        <v>8145819</v>
      </c>
      <c r="P28" s="14">
        <f t="shared" si="0"/>
        <v>1.3795576713985225E-2</v>
      </c>
      <c r="Q28" s="13">
        <v>3901619</v>
      </c>
      <c r="R28" s="14">
        <f t="shared" si="1"/>
        <v>6.6076946005358484E-3</v>
      </c>
      <c r="S28" s="13">
        <v>3901619</v>
      </c>
      <c r="T28" s="14">
        <f t="shared" si="2"/>
        <v>6.6076946005358484E-3</v>
      </c>
    </row>
    <row r="29" spans="1:20" ht="22.8" customHeight="1" x14ac:dyDescent="0.2">
      <c r="A29" s="7"/>
      <c r="B29" s="8"/>
      <c r="C29" s="9"/>
      <c r="D29" s="7"/>
      <c r="E29" s="7"/>
      <c r="F29" s="7"/>
      <c r="G29" s="10" t="s">
        <v>98</v>
      </c>
      <c r="H29" s="11">
        <f t="shared" ref="H29:O29" si="3">SUM(H14:H28)</f>
        <v>805690344000</v>
      </c>
      <c r="I29" s="11">
        <f t="shared" si="3"/>
        <v>69223731326</v>
      </c>
      <c r="J29" s="11">
        <f t="shared" si="3"/>
        <v>69223731326</v>
      </c>
      <c r="K29" s="11">
        <f t="shared" si="3"/>
        <v>805690344000</v>
      </c>
      <c r="L29" s="11">
        <f t="shared" si="3"/>
        <v>60941236674</v>
      </c>
      <c r="M29" s="11">
        <f t="shared" si="3"/>
        <v>733581313882.28992</v>
      </c>
      <c r="N29" s="11">
        <f t="shared" si="3"/>
        <v>11167793443.709999</v>
      </c>
      <c r="O29" s="11">
        <f t="shared" si="3"/>
        <v>714268656033.03992</v>
      </c>
      <c r="P29" s="12">
        <f>+O29/K29</f>
        <v>0.88652999424930423</v>
      </c>
      <c r="Q29" s="11">
        <f>SUM(Q14:Q28)</f>
        <v>699304998319.12</v>
      </c>
      <c r="R29" s="12">
        <f>+Q29/K29</f>
        <v>0.86795752676802584</v>
      </c>
      <c r="S29" s="11">
        <f>SUM(S14:S28)</f>
        <v>685027987649.01001</v>
      </c>
      <c r="T29" s="12">
        <f>+S29/K29</f>
        <v>0.85023730611944637</v>
      </c>
    </row>
    <row r="30" spans="1:20" ht="30.6" x14ac:dyDescent="0.2">
      <c r="A30" s="1" t="s">
        <v>17</v>
      </c>
      <c r="B30" s="2" t="s">
        <v>18</v>
      </c>
      <c r="C30" s="3" t="s">
        <v>52</v>
      </c>
      <c r="D30" s="1" t="s">
        <v>20</v>
      </c>
      <c r="E30" s="1" t="s">
        <v>21</v>
      </c>
      <c r="F30" s="1" t="s">
        <v>22</v>
      </c>
      <c r="G30" s="2" t="s">
        <v>53</v>
      </c>
      <c r="H30" s="13">
        <v>109675541405</v>
      </c>
      <c r="I30" s="13">
        <v>0</v>
      </c>
      <c r="J30" s="13">
        <v>12300000000</v>
      </c>
      <c r="K30" s="13">
        <v>97375541405</v>
      </c>
      <c r="L30" s="13">
        <v>0</v>
      </c>
      <c r="M30" s="13">
        <v>95103782198.070007</v>
      </c>
      <c r="N30" s="13">
        <v>2271759206.9299998</v>
      </c>
      <c r="O30" s="13">
        <v>90935496407.339996</v>
      </c>
      <c r="P30" s="14">
        <f t="shared" si="0"/>
        <v>0.93386383372314352</v>
      </c>
      <c r="Q30" s="13">
        <v>44300091941.07</v>
      </c>
      <c r="R30" s="14">
        <f t="shared" si="1"/>
        <v>0.45494064835869857</v>
      </c>
      <c r="S30" s="13">
        <v>42988970112.43</v>
      </c>
      <c r="T30" s="14">
        <f t="shared" si="2"/>
        <v>0.44147605745915391</v>
      </c>
    </row>
    <row r="31" spans="1:20" ht="30.6" x14ac:dyDescent="0.2">
      <c r="A31" s="1" t="s">
        <v>17</v>
      </c>
      <c r="B31" s="2" t="s">
        <v>18</v>
      </c>
      <c r="C31" s="3" t="s">
        <v>54</v>
      </c>
      <c r="D31" s="1" t="s">
        <v>20</v>
      </c>
      <c r="E31" s="1" t="s">
        <v>21</v>
      </c>
      <c r="F31" s="1" t="s">
        <v>22</v>
      </c>
      <c r="G31" s="2" t="s">
        <v>53</v>
      </c>
      <c r="H31" s="13">
        <v>10546064798</v>
      </c>
      <c r="I31" s="13">
        <v>0</v>
      </c>
      <c r="J31" s="13">
        <v>2043535445</v>
      </c>
      <c r="K31" s="13">
        <v>8502529353</v>
      </c>
      <c r="L31" s="13">
        <v>0</v>
      </c>
      <c r="M31" s="13">
        <v>7822494363</v>
      </c>
      <c r="N31" s="13">
        <v>680034990</v>
      </c>
      <c r="O31" s="13">
        <v>7125476906.3100004</v>
      </c>
      <c r="P31" s="14">
        <f t="shared" si="0"/>
        <v>0.83804202378858883</v>
      </c>
      <c r="Q31" s="13">
        <v>3838598239.1100001</v>
      </c>
      <c r="R31" s="14">
        <f t="shared" si="1"/>
        <v>0.45146544983765374</v>
      </c>
      <c r="S31" s="13">
        <v>3838598239.1100001</v>
      </c>
      <c r="T31" s="14">
        <f t="shared" si="2"/>
        <v>0.45146544983765374</v>
      </c>
    </row>
    <row r="32" spans="1:20" ht="30.6" x14ac:dyDescent="0.2">
      <c r="A32" s="1" t="s">
        <v>17</v>
      </c>
      <c r="B32" s="2" t="s">
        <v>18</v>
      </c>
      <c r="C32" s="3" t="s">
        <v>55</v>
      </c>
      <c r="D32" s="1" t="s">
        <v>20</v>
      </c>
      <c r="E32" s="1" t="s">
        <v>21</v>
      </c>
      <c r="F32" s="1" t="s">
        <v>22</v>
      </c>
      <c r="G32" s="2" t="s">
        <v>53</v>
      </c>
      <c r="H32" s="13">
        <v>19219858103</v>
      </c>
      <c r="I32" s="13">
        <v>0</v>
      </c>
      <c r="J32" s="13">
        <v>2681541072</v>
      </c>
      <c r="K32" s="13">
        <v>16538317031</v>
      </c>
      <c r="L32" s="13">
        <v>0</v>
      </c>
      <c r="M32" s="13">
        <v>15641142334.1</v>
      </c>
      <c r="N32" s="13">
        <v>897174696.89999998</v>
      </c>
      <c r="O32" s="13">
        <v>15536788213.1</v>
      </c>
      <c r="P32" s="14">
        <f t="shared" si="0"/>
        <v>0.93944191443284708</v>
      </c>
      <c r="Q32" s="13">
        <v>9656948010.7600002</v>
      </c>
      <c r="R32" s="14">
        <f t="shared" si="1"/>
        <v>0.58391358641019386</v>
      </c>
      <c r="S32" s="13">
        <v>9655258910.7600002</v>
      </c>
      <c r="T32" s="14">
        <f t="shared" si="2"/>
        <v>0.58381145388988764</v>
      </c>
    </row>
    <row r="33" spans="1:20" ht="30.6" x14ac:dyDescent="0.2">
      <c r="A33" s="1" t="s">
        <v>17</v>
      </c>
      <c r="B33" s="2" t="s">
        <v>18</v>
      </c>
      <c r="C33" s="3" t="s">
        <v>56</v>
      </c>
      <c r="D33" s="1" t="s">
        <v>20</v>
      </c>
      <c r="E33" s="1" t="s">
        <v>21</v>
      </c>
      <c r="F33" s="1" t="s">
        <v>22</v>
      </c>
      <c r="G33" s="2" t="s">
        <v>53</v>
      </c>
      <c r="H33" s="13">
        <v>60793908445</v>
      </c>
      <c r="I33" s="13">
        <v>0</v>
      </c>
      <c r="J33" s="13">
        <v>2288769944</v>
      </c>
      <c r="K33" s="13">
        <v>58505138501</v>
      </c>
      <c r="L33" s="13">
        <v>0</v>
      </c>
      <c r="M33" s="13">
        <v>56783975550</v>
      </c>
      <c r="N33" s="13">
        <v>1721162951</v>
      </c>
      <c r="O33" s="13">
        <v>49234892334.370003</v>
      </c>
      <c r="P33" s="14">
        <f t="shared" si="0"/>
        <v>0.8415481715939952</v>
      </c>
      <c r="Q33" s="13">
        <v>21131464531.09</v>
      </c>
      <c r="R33" s="14">
        <f t="shared" si="1"/>
        <v>0.36118988985435546</v>
      </c>
      <c r="S33" s="13">
        <v>21042822508.09</v>
      </c>
      <c r="T33" s="14">
        <f t="shared" si="2"/>
        <v>0.35967477468206188</v>
      </c>
    </row>
    <row r="34" spans="1:20" ht="30.6" x14ac:dyDescent="0.2">
      <c r="A34" s="1" t="s">
        <v>17</v>
      </c>
      <c r="B34" s="2" t="s">
        <v>18</v>
      </c>
      <c r="C34" s="3" t="s">
        <v>57</v>
      </c>
      <c r="D34" s="1" t="s">
        <v>20</v>
      </c>
      <c r="E34" s="1" t="s">
        <v>21</v>
      </c>
      <c r="F34" s="1" t="s">
        <v>22</v>
      </c>
      <c r="G34" s="2" t="s">
        <v>53</v>
      </c>
      <c r="H34" s="13">
        <v>9521423658</v>
      </c>
      <c r="I34" s="13">
        <v>0</v>
      </c>
      <c r="J34" s="13">
        <v>3897973675</v>
      </c>
      <c r="K34" s="13">
        <v>5623449983</v>
      </c>
      <c r="L34" s="13">
        <v>0</v>
      </c>
      <c r="M34" s="13">
        <v>1683614372</v>
      </c>
      <c r="N34" s="13">
        <v>3939835611</v>
      </c>
      <c r="O34" s="13">
        <v>1200087742.5</v>
      </c>
      <c r="P34" s="14">
        <f t="shared" si="0"/>
        <v>0.21340773833286178</v>
      </c>
      <c r="Q34" s="13">
        <v>1018562742.5</v>
      </c>
      <c r="R34" s="14">
        <f t="shared" si="1"/>
        <v>0.18112773218916706</v>
      </c>
      <c r="S34" s="13">
        <v>1016124472.5</v>
      </c>
      <c r="T34" s="14">
        <f t="shared" si="2"/>
        <v>0.18069414248758331</v>
      </c>
    </row>
    <row r="35" spans="1:20" ht="30.6" x14ac:dyDescent="0.2">
      <c r="A35" s="1" t="s">
        <v>17</v>
      </c>
      <c r="B35" s="2" t="s">
        <v>18</v>
      </c>
      <c r="C35" s="3" t="s">
        <v>58</v>
      </c>
      <c r="D35" s="1" t="s">
        <v>20</v>
      </c>
      <c r="E35" s="1" t="s">
        <v>21</v>
      </c>
      <c r="F35" s="1" t="s">
        <v>22</v>
      </c>
      <c r="G35" s="2" t="s">
        <v>53</v>
      </c>
      <c r="H35" s="13">
        <v>4984823786</v>
      </c>
      <c r="I35" s="13">
        <v>0</v>
      </c>
      <c r="J35" s="13">
        <v>0</v>
      </c>
      <c r="K35" s="13">
        <v>4984823786</v>
      </c>
      <c r="L35" s="13">
        <v>0</v>
      </c>
      <c r="M35" s="13">
        <v>4816874959</v>
      </c>
      <c r="N35" s="13">
        <v>167948827</v>
      </c>
      <c r="O35" s="13">
        <v>4561770624.4200001</v>
      </c>
      <c r="P35" s="14">
        <f t="shared" si="0"/>
        <v>0.91513177200603257</v>
      </c>
      <c r="Q35" s="13">
        <v>3642754020.54</v>
      </c>
      <c r="R35" s="14">
        <f t="shared" si="1"/>
        <v>0.73076886504408922</v>
      </c>
      <c r="S35" s="13">
        <v>3636730342.54</v>
      </c>
      <c r="T35" s="14">
        <f t="shared" si="2"/>
        <v>0.72956046164637678</v>
      </c>
    </row>
    <row r="36" spans="1:20" ht="30.6" x14ac:dyDescent="0.2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21</v>
      </c>
      <c r="F36" s="1" t="s">
        <v>22</v>
      </c>
      <c r="G36" s="2" t="s">
        <v>53</v>
      </c>
      <c r="H36" s="13">
        <v>26380848742</v>
      </c>
      <c r="I36" s="13">
        <v>0</v>
      </c>
      <c r="J36" s="13">
        <v>0</v>
      </c>
      <c r="K36" s="13">
        <v>26380848742</v>
      </c>
      <c r="L36" s="13">
        <v>0</v>
      </c>
      <c r="M36" s="13">
        <v>24065845299.459999</v>
      </c>
      <c r="N36" s="13">
        <v>2315003442.54</v>
      </c>
      <c r="O36" s="13">
        <v>23417894483.299999</v>
      </c>
      <c r="P36" s="14">
        <f t="shared" si="0"/>
        <v>0.88768540816570518</v>
      </c>
      <c r="Q36" s="13">
        <v>10713546292.08</v>
      </c>
      <c r="R36" s="14">
        <f t="shared" si="1"/>
        <v>0.40611075090330012</v>
      </c>
      <c r="S36" s="13">
        <v>10713546292.08</v>
      </c>
      <c r="T36" s="14">
        <f t="shared" si="2"/>
        <v>0.40611075090330012</v>
      </c>
    </row>
    <row r="37" spans="1:20" ht="30.6" x14ac:dyDescent="0.2">
      <c r="A37" s="1" t="s">
        <v>17</v>
      </c>
      <c r="B37" s="2" t="s">
        <v>18</v>
      </c>
      <c r="C37" s="3" t="s">
        <v>60</v>
      </c>
      <c r="D37" s="1" t="s">
        <v>20</v>
      </c>
      <c r="E37" s="1" t="s">
        <v>21</v>
      </c>
      <c r="F37" s="1" t="s">
        <v>22</v>
      </c>
      <c r="G37" s="2" t="s">
        <v>53</v>
      </c>
      <c r="H37" s="13">
        <v>7587740869</v>
      </c>
      <c r="I37" s="13">
        <v>0</v>
      </c>
      <c r="J37" s="13">
        <v>0</v>
      </c>
      <c r="K37" s="13">
        <v>7587740869</v>
      </c>
      <c r="L37" s="13">
        <v>0</v>
      </c>
      <c r="M37" s="13">
        <v>6565095170</v>
      </c>
      <c r="N37" s="13">
        <v>1022645699</v>
      </c>
      <c r="O37" s="13">
        <v>6412469543.7399998</v>
      </c>
      <c r="P37" s="14">
        <f t="shared" si="0"/>
        <v>0.84510919052841993</v>
      </c>
      <c r="Q37" s="13">
        <v>6044434419.8500004</v>
      </c>
      <c r="R37" s="14">
        <f t="shared" si="1"/>
        <v>0.79660527740803111</v>
      </c>
      <c r="S37" s="13">
        <v>5672886142.8500004</v>
      </c>
      <c r="T37" s="14">
        <f t="shared" si="2"/>
        <v>0.7476383604541359</v>
      </c>
    </row>
    <row r="38" spans="1:20" ht="30.6" x14ac:dyDescent="0.2">
      <c r="A38" s="1" t="s">
        <v>17</v>
      </c>
      <c r="B38" s="2" t="s">
        <v>18</v>
      </c>
      <c r="C38" s="3" t="s">
        <v>61</v>
      </c>
      <c r="D38" s="1" t="s">
        <v>20</v>
      </c>
      <c r="E38" s="1" t="s">
        <v>21</v>
      </c>
      <c r="F38" s="1" t="s">
        <v>22</v>
      </c>
      <c r="G38" s="2" t="s">
        <v>53</v>
      </c>
      <c r="H38" s="13">
        <v>85127684785</v>
      </c>
      <c r="I38" s="13">
        <v>0</v>
      </c>
      <c r="J38" s="13">
        <v>9667020814</v>
      </c>
      <c r="K38" s="13">
        <v>75460663971</v>
      </c>
      <c r="L38" s="13">
        <v>0</v>
      </c>
      <c r="M38" s="13">
        <v>69645686423.649994</v>
      </c>
      <c r="N38" s="13">
        <v>5814977547.3500004</v>
      </c>
      <c r="O38" s="13">
        <v>55635359252.150002</v>
      </c>
      <c r="P38" s="14">
        <f t="shared" si="0"/>
        <v>0.73727630164413893</v>
      </c>
      <c r="Q38" s="13">
        <v>34757917252.790001</v>
      </c>
      <c r="R38" s="14">
        <f t="shared" si="1"/>
        <v>0.46060974584251846</v>
      </c>
      <c r="S38" s="13">
        <v>34112749402.290001</v>
      </c>
      <c r="T38" s="14">
        <f t="shared" si="2"/>
        <v>0.45206002183335864</v>
      </c>
    </row>
    <row r="39" spans="1:20" ht="30.6" x14ac:dyDescent="0.2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53</v>
      </c>
      <c r="H39" s="13">
        <v>18628972022</v>
      </c>
      <c r="I39" s="13">
        <v>0</v>
      </c>
      <c r="J39" s="13">
        <v>12763123765</v>
      </c>
      <c r="K39" s="13">
        <v>5865848257</v>
      </c>
      <c r="L39" s="13">
        <v>0</v>
      </c>
      <c r="M39" s="13">
        <v>5829848256.4799995</v>
      </c>
      <c r="N39" s="13">
        <v>36000000.520000003</v>
      </c>
      <c r="O39" s="13">
        <v>5276386421.0299997</v>
      </c>
      <c r="P39" s="14">
        <f t="shared" si="0"/>
        <v>0.89950953210107898</v>
      </c>
      <c r="Q39" s="13">
        <v>2190572252.0300002</v>
      </c>
      <c r="R39" s="14">
        <f t="shared" si="1"/>
        <v>0.37344509371102202</v>
      </c>
      <c r="S39" s="13">
        <v>2190572252.0300002</v>
      </c>
      <c r="T39" s="14">
        <f t="shared" si="2"/>
        <v>0.37344509371102202</v>
      </c>
    </row>
    <row r="40" spans="1:20" ht="30.6" x14ac:dyDescent="0.2">
      <c r="A40" s="1" t="s">
        <v>17</v>
      </c>
      <c r="B40" s="2" t="s">
        <v>18</v>
      </c>
      <c r="C40" s="3" t="s">
        <v>62</v>
      </c>
      <c r="D40" s="1" t="s">
        <v>20</v>
      </c>
      <c r="E40" s="1" t="s">
        <v>63</v>
      </c>
      <c r="F40" s="1" t="s">
        <v>22</v>
      </c>
      <c r="G40" s="2" t="s">
        <v>53</v>
      </c>
      <c r="H40" s="13">
        <v>56267375548</v>
      </c>
      <c r="I40" s="13">
        <v>0</v>
      </c>
      <c r="J40" s="13">
        <v>4431948599</v>
      </c>
      <c r="K40" s="13">
        <v>51835426949</v>
      </c>
      <c r="L40" s="13">
        <v>0</v>
      </c>
      <c r="M40" s="13">
        <v>51199016292</v>
      </c>
      <c r="N40" s="13">
        <v>636410657</v>
      </c>
      <c r="O40" s="13">
        <v>48923208020.300003</v>
      </c>
      <c r="P40" s="14">
        <f t="shared" si="0"/>
        <v>0.94381798125121497</v>
      </c>
      <c r="Q40" s="13">
        <v>6296370365.0500002</v>
      </c>
      <c r="R40" s="14">
        <f t="shared" si="1"/>
        <v>0.12146847697897603</v>
      </c>
      <c r="S40" s="13">
        <v>6296370365.0500002</v>
      </c>
      <c r="T40" s="14">
        <f t="shared" si="2"/>
        <v>0.12146847697897603</v>
      </c>
    </row>
    <row r="41" spans="1:20" ht="30.6" x14ac:dyDescent="0.2">
      <c r="A41" s="1" t="s">
        <v>17</v>
      </c>
      <c r="B41" s="2" t="s">
        <v>18</v>
      </c>
      <c r="C41" s="3" t="s">
        <v>64</v>
      </c>
      <c r="D41" s="1" t="s">
        <v>20</v>
      </c>
      <c r="E41" s="1" t="s">
        <v>21</v>
      </c>
      <c r="F41" s="1" t="s">
        <v>22</v>
      </c>
      <c r="G41" s="2" t="s">
        <v>53</v>
      </c>
      <c r="H41" s="13">
        <v>18096239397</v>
      </c>
      <c r="I41" s="13">
        <v>15310000000</v>
      </c>
      <c r="J41" s="13">
        <v>0</v>
      </c>
      <c r="K41" s="13">
        <v>33406239397</v>
      </c>
      <c r="L41" s="13">
        <v>0</v>
      </c>
      <c r="M41" s="13">
        <v>16845644956.700001</v>
      </c>
      <c r="N41" s="13">
        <v>16560594440.299999</v>
      </c>
      <c r="O41" s="13">
        <v>16496923119.870001</v>
      </c>
      <c r="P41" s="14">
        <f t="shared" si="0"/>
        <v>0.49382760279660465</v>
      </c>
      <c r="Q41" s="13">
        <v>3684337983.96</v>
      </c>
      <c r="R41" s="14">
        <f t="shared" si="1"/>
        <v>0.11028891759336631</v>
      </c>
      <c r="S41" s="13">
        <v>3669907029.96</v>
      </c>
      <c r="T41" s="14">
        <f t="shared" si="2"/>
        <v>0.10985693380050347</v>
      </c>
    </row>
    <row r="42" spans="1:20" ht="30.6" x14ac:dyDescent="0.2">
      <c r="A42" s="1" t="s">
        <v>17</v>
      </c>
      <c r="B42" s="2" t="s">
        <v>18</v>
      </c>
      <c r="C42" s="3" t="s">
        <v>65</v>
      </c>
      <c r="D42" s="1" t="s">
        <v>20</v>
      </c>
      <c r="E42" s="1" t="s">
        <v>21</v>
      </c>
      <c r="F42" s="1" t="s">
        <v>22</v>
      </c>
      <c r="G42" s="2" t="s">
        <v>53</v>
      </c>
      <c r="H42" s="13">
        <v>26469472171</v>
      </c>
      <c r="I42" s="13">
        <v>0</v>
      </c>
      <c r="J42" s="13">
        <v>6814792920</v>
      </c>
      <c r="K42" s="13">
        <v>19654679251</v>
      </c>
      <c r="L42" s="13">
        <v>0</v>
      </c>
      <c r="M42" s="13">
        <v>17400815810.189999</v>
      </c>
      <c r="N42" s="13">
        <v>2253863440.8099999</v>
      </c>
      <c r="O42" s="13">
        <v>16237704260.360001</v>
      </c>
      <c r="P42" s="14">
        <f t="shared" si="0"/>
        <v>0.82614954194858459</v>
      </c>
      <c r="Q42" s="13">
        <v>3800202937.0700002</v>
      </c>
      <c r="R42" s="14">
        <f t="shared" si="1"/>
        <v>0.19334850945871587</v>
      </c>
      <c r="S42" s="13">
        <v>3800202937.0700002</v>
      </c>
      <c r="T42" s="14">
        <f t="shared" si="2"/>
        <v>0.19334850945871587</v>
      </c>
    </row>
    <row r="43" spans="1:20" ht="30.6" x14ac:dyDescent="0.2">
      <c r="A43" s="1" t="s">
        <v>17</v>
      </c>
      <c r="B43" s="2" t="s">
        <v>18</v>
      </c>
      <c r="C43" s="3" t="s">
        <v>66</v>
      </c>
      <c r="D43" s="1" t="s">
        <v>20</v>
      </c>
      <c r="E43" s="1" t="s">
        <v>21</v>
      </c>
      <c r="F43" s="1" t="s">
        <v>22</v>
      </c>
      <c r="G43" s="2" t="s">
        <v>53</v>
      </c>
      <c r="H43" s="13">
        <v>44520107880</v>
      </c>
      <c r="I43" s="13">
        <v>0</v>
      </c>
      <c r="J43" s="13">
        <v>13000000000</v>
      </c>
      <c r="K43" s="13">
        <v>31520107880</v>
      </c>
      <c r="L43" s="13">
        <v>0</v>
      </c>
      <c r="M43" s="13">
        <v>30650288992.48</v>
      </c>
      <c r="N43" s="13">
        <v>869818887.51999998</v>
      </c>
      <c r="O43" s="13">
        <v>30096618350.48</v>
      </c>
      <c r="P43" s="14">
        <f t="shared" si="0"/>
        <v>0.95483868472343569</v>
      </c>
      <c r="Q43" s="13">
        <v>8024856537.6899996</v>
      </c>
      <c r="R43" s="14">
        <f t="shared" si="1"/>
        <v>0.25459483096445545</v>
      </c>
      <c r="S43" s="13">
        <v>8007334232.04</v>
      </c>
      <c r="T43" s="14">
        <f t="shared" si="2"/>
        <v>0.25403892215485652</v>
      </c>
    </row>
    <row r="44" spans="1:20" ht="30.6" x14ac:dyDescent="0.2">
      <c r="A44" s="1" t="s">
        <v>17</v>
      </c>
      <c r="B44" s="2" t="s">
        <v>18</v>
      </c>
      <c r="C44" s="3" t="s">
        <v>67</v>
      </c>
      <c r="D44" s="1" t="s">
        <v>20</v>
      </c>
      <c r="E44" s="1" t="s">
        <v>21</v>
      </c>
      <c r="F44" s="1" t="s">
        <v>22</v>
      </c>
      <c r="G44" s="2" t="s">
        <v>53</v>
      </c>
      <c r="H44" s="13">
        <v>5000000000</v>
      </c>
      <c r="I44" s="13">
        <v>1500000000</v>
      </c>
      <c r="J44" s="13">
        <v>0</v>
      </c>
      <c r="K44" s="13">
        <v>6500000000</v>
      </c>
      <c r="L44" s="13">
        <v>0</v>
      </c>
      <c r="M44" s="13">
        <v>4999950001</v>
      </c>
      <c r="N44" s="13">
        <v>1500049999</v>
      </c>
      <c r="O44" s="13">
        <v>4869534997</v>
      </c>
      <c r="P44" s="14">
        <f t="shared" si="0"/>
        <v>0.74915923030769227</v>
      </c>
      <c r="Q44" s="13">
        <v>3749573634</v>
      </c>
      <c r="R44" s="14">
        <f t="shared" si="1"/>
        <v>0.57685748215384614</v>
      </c>
      <c r="S44" s="13">
        <v>2776685327</v>
      </c>
      <c r="T44" s="14">
        <f t="shared" si="2"/>
        <v>0.42718235799999998</v>
      </c>
    </row>
    <row r="45" spans="1:20" ht="30.6" x14ac:dyDescent="0.2">
      <c r="A45" s="1" t="s">
        <v>17</v>
      </c>
      <c r="B45" s="2" t="s">
        <v>18</v>
      </c>
      <c r="C45" s="3" t="s">
        <v>68</v>
      </c>
      <c r="D45" s="1" t="s">
        <v>20</v>
      </c>
      <c r="E45" s="1" t="s">
        <v>21</v>
      </c>
      <c r="F45" s="1" t="s">
        <v>22</v>
      </c>
      <c r="G45" s="2" t="s">
        <v>53</v>
      </c>
      <c r="H45" s="13">
        <v>17335375401</v>
      </c>
      <c r="I45" s="13">
        <v>0</v>
      </c>
      <c r="J45" s="13">
        <v>0</v>
      </c>
      <c r="K45" s="13">
        <v>17335375401</v>
      </c>
      <c r="L45" s="13">
        <v>0</v>
      </c>
      <c r="M45" s="13">
        <v>14577589894.48</v>
      </c>
      <c r="N45" s="13">
        <v>2757785506.52</v>
      </c>
      <c r="O45" s="13">
        <v>14078613352.98</v>
      </c>
      <c r="P45" s="14">
        <f t="shared" si="0"/>
        <v>0.81213201487219411</v>
      </c>
      <c r="Q45" s="13">
        <v>11410979289.9</v>
      </c>
      <c r="R45" s="14">
        <f t="shared" si="1"/>
        <v>0.65824817899482879</v>
      </c>
      <c r="S45" s="13">
        <v>11407729289.9</v>
      </c>
      <c r="T45" s="14">
        <f t="shared" si="2"/>
        <v>0.65806070108190096</v>
      </c>
    </row>
    <row r="46" spans="1:20" ht="30.6" x14ac:dyDescent="0.2">
      <c r="A46" s="1" t="s">
        <v>17</v>
      </c>
      <c r="B46" s="2" t="s">
        <v>18</v>
      </c>
      <c r="C46" s="3" t="s">
        <v>69</v>
      </c>
      <c r="D46" s="1" t="s">
        <v>20</v>
      </c>
      <c r="E46" s="1" t="s">
        <v>21</v>
      </c>
      <c r="F46" s="1" t="s">
        <v>22</v>
      </c>
      <c r="G46" s="2" t="s">
        <v>53</v>
      </c>
      <c r="H46" s="13">
        <v>28886108667</v>
      </c>
      <c r="I46" s="13">
        <v>0</v>
      </c>
      <c r="J46" s="13">
        <v>2751331978</v>
      </c>
      <c r="K46" s="13">
        <v>26134776689</v>
      </c>
      <c r="L46" s="13">
        <v>0</v>
      </c>
      <c r="M46" s="13">
        <v>25066831299</v>
      </c>
      <c r="N46" s="13">
        <v>1067945390</v>
      </c>
      <c r="O46" s="13">
        <v>24761567748.5</v>
      </c>
      <c r="P46" s="14">
        <f t="shared" si="0"/>
        <v>0.94745664151482967</v>
      </c>
      <c r="Q46" s="13">
        <v>8347665023.25</v>
      </c>
      <c r="R46" s="14">
        <f t="shared" si="1"/>
        <v>0.31940831645841045</v>
      </c>
      <c r="S46" s="13">
        <v>8347665023.25</v>
      </c>
      <c r="T46" s="14">
        <f t="shared" si="2"/>
        <v>0.31940831645841045</v>
      </c>
    </row>
    <row r="47" spans="1:20" ht="30.6" x14ac:dyDescent="0.2">
      <c r="A47" s="1" t="s">
        <v>17</v>
      </c>
      <c r="B47" s="2" t="s">
        <v>18</v>
      </c>
      <c r="C47" s="3" t="s">
        <v>70</v>
      </c>
      <c r="D47" s="1" t="s">
        <v>20</v>
      </c>
      <c r="E47" s="1" t="s">
        <v>21</v>
      </c>
      <c r="F47" s="1" t="s">
        <v>22</v>
      </c>
      <c r="G47" s="2" t="s">
        <v>53</v>
      </c>
      <c r="H47" s="13">
        <v>16679450932</v>
      </c>
      <c r="I47" s="13">
        <v>2000000000</v>
      </c>
      <c r="J47" s="13">
        <v>0</v>
      </c>
      <c r="K47" s="13">
        <v>18679450932</v>
      </c>
      <c r="L47" s="13">
        <v>0</v>
      </c>
      <c r="M47" s="13">
        <v>16448394447</v>
      </c>
      <c r="N47" s="13">
        <v>2231056485</v>
      </c>
      <c r="O47" s="13">
        <v>16242797261.67</v>
      </c>
      <c r="P47" s="14">
        <f t="shared" si="0"/>
        <v>0.86955432045618974</v>
      </c>
      <c r="Q47" s="13">
        <v>5318092739.1000004</v>
      </c>
      <c r="R47" s="14">
        <f t="shared" si="1"/>
        <v>0.28470284048818101</v>
      </c>
      <c r="S47" s="13">
        <v>5314599851.1000004</v>
      </c>
      <c r="T47" s="14">
        <f t="shared" si="2"/>
        <v>0.28451584955291664</v>
      </c>
    </row>
    <row r="48" spans="1:20" ht="30.6" x14ac:dyDescent="0.2">
      <c r="A48" s="1" t="s">
        <v>17</v>
      </c>
      <c r="B48" s="2" t="s">
        <v>18</v>
      </c>
      <c r="C48" s="3" t="s">
        <v>71</v>
      </c>
      <c r="D48" s="1" t="s">
        <v>20</v>
      </c>
      <c r="E48" s="1" t="s">
        <v>21</v>
      </c>
      <c r="F48" s="1" t="s">
        <v>22</v>
      </c>
      <c r="G48" s="2" t="s">
        <v>53</v>
      </c>
      <c r="H48" s="13">
        <v>70747924946</v>
      </c>
      <c r="I48" s="13">
        <v>0</v>
      </c>
      <c r="J48" s="13">
        <v>19724304697</v>
      </c>
      <c r="K48" s="13">
        <v>51023620249</v>
      </c>
      <c r="L48" s="13">
        <v>0</v>
      </c>
      <c r="M48" s="13">
        <v>50935637756.580002</v>
      </c>
      <c r="N48" s="13">
        <v>87982492.420000002</v>
      </c>
      <c r="O48" s="13">
        <v>49898416337.580002</v>
      </c>
      <c r="P48" s="14">
        <f t="shared" si="0"/>
        <v>0.97794739169959133</v>
      </c>
      <c r="Q48" s="13">
        <v>16322384784.65</v>
      </c>
      <c r="R48" s="14">
        <f t="shared" si="1"/>
        <v>0.31989860196111619</v>
      </c>
      <c r="S48" s="13">
        <v>16321518118.65</v>
      </c>
      <c r="T48" s="14">
        <f t="shared" si="2"/>
        <v>0.31988161637687562</v>
      </c>
    </row>
    <row r="49" spans="1:20" ht="30.6" x14ac:dyDescent="0.2">
      <c r="A49" s="1" t="s">
        <v>17</v>
      </c>
      <c r="B49" s="2" t="s">
        <v>18</v>
      </c>
      <c r="C49" s="3" t="s">
        <v>72</v>
      </c>
      <c r="D49" s="1" t="s">
        <v>20</v>
      </c>
      <c r="E49" s="1" t="s">
        <v>63</v>
      </c>
      <c r="F49" s="1" t="s">
        <v>22</v>
      </c>
      <c r="G49" s="2" t="s">
        <v>53</v>
      </c>
      <c r="H49" s="13">
        <v>106545530180</v>
      </c>
      <c r="I49" s="13">
        <v>0</v>
      </c>
      <c r="J49" s="13">
        <v>0</v>
      </c>
      <c r="K49" s="13">
        <v>106545530180</v>
      </c>
      <c r="L49" s="13">
        <v>0</v>
      </c>
      <c r="M49" s="13">
        <v>92106687829.160004</v>
      </c>
      <c r="N49" s="13">
        <v>14438842350.84</v>
      </c>
      <c r="O49" s="13">
        <v>90413569728.559998</v>
      </c>
      <c r="P49" s="14">
        <f t="shared" si="0"/>
        <v>0.84859092235792188</v>
      </c>
      <c r="Q49" s="13">
        <v>43744281071.57</v>
      </c>
      <c r="R49" s="14">
        <f t="shared" si="1"/>
        <v>0.41056889948989506</v>
      </c>
      <c r="S49" s="13">
        <v>42748202667.57</v>
      </c>
      <c r="T49" s="14">
        <f t="shared" si="2"/>
        <v>0.40122004738584893</v>
      </c>
    </row>
    <row r="50" spans="1:20" ht="30.6" x14ac:dyDescent="0.2">
      <c r="A50" s="1" t="s">
        <v>17</v>
      </c>
      <c r="B50" s="2" t="s">
        <v>18</v>
      </c>
      <c r="C50" s="3" t="s">
        <v>73</v>
      </c>
      <c r="D50" s="1" t="s">
        <v>20</v>
      </c>
      <c r="E50" s="1" t="s">
        <v>21</v>
      </c>
      <c r="F50" s="1" t="s">
        <v>22</v>
      </c>
      <c r="G50" s="2" t="s">
        <v>53</v>
      </c>
      <c r="H50" s="13">
        <v>34789633209</v>
      </c>
      <c r="I50" s="13">
        <v>0</v>
      </c>
      <c r="J50" s="13">
        <v>6274951057</v>
      </c>
      <c r="K50" s="13">
        <v>28514682152</v>
      </c>
      <c r="L50" s="13">
        <v>0</v>
      </c>
      <c r="M50" s="13">
        <v>27640255014.48</v>
      </c>
      <c r="N50" s="13">
        <v>874427137.51999998</v>
      </c>
      <c r="O50" s="13">
        <v>22309101363.049999</v>
      </c>
      <c r="P50" s="14">
        <f t="shared" si="0"/>
        <v>0.7823724369126539</v>
      </c>
      <c r="Q50" s="13">
        <v>17306899548</v>
      </c>
      <c r="R50" s="14">
        <f t="shared" si="1"/>
        <v>0.60694695650977493</v>
      </c>
      <c r="S50" s="13">
        <v>17297993733.009998</v>
      </c>
      <c r="T50" s="14">
        <f t="shared" si="2"/>
        <v>0.60663463267104067</v>
      </c>
    </row>
    <row r="51" spans="1:20" ht="30.6" x14ac:dyDescent="0.2">
      <c r="A51" s="1" t="s">
        <v>17</v>
      </c>
      <c r="B51" s="2" t="s">
        <v>18</v>
      </c>
      <c r="C51" s="3" t="s">
        <v>74</v>
      </c>
      <c r="D51" s="1" t="s">
        <v>20</v>
      </c>
      <c r="E51" s="1" t="s">
        <v>21</v>
      </c>
      <c r="F51" s="1" t="s">
        <v>22</v>
      </c>
      <c r="G51" s="2" t="s">
        <v>53</v>
      </c>
      <c r="H51" s="13">
        <v>21647080336</v>
      </c>
      <c r="I51" s="13">
        <v>3000000000</v>
      </c>
      <c r="J51" s="13">
        <v>0</v>
      </c>
      <c r="K51" s="13">
        <v>24647080336</v>
      </c>
      <c r="L51" s="13">
        <v>0</v>
      </c>
      <c r="M51" s="13">
        <v>24452015587</v>
      </c>
      <c r="N51" s="13">
        <v>195064749</v>
      </c>
      <c r="O51" s="13">
        <v>24277982016.490002</v>
      </c>
      <c r="P51" s="14">
        <f t="shared" si="0"/>
        <v>0.98502466359186214</v>
      </c>
      <c r="Q51" s="13">
        <v>11987125171.120001</v>
      </c>
      <c r="R51" s="14">
        <f t="shared" si="1"/>
        <v>0.48635071609724806</v>
      </c>
      <c r="S51" s="13">
        <v>11850821571.120001</v>
      </c>
      <c r="T51" s="14">
        <f t="shared" si="2"/>
        <v>0.4808205032630361</v>
      </c>
    </row>
    <row r="52" spans="1:20" ht="30.6" x14ac:dyDescent="0.2">
      <c r="A52" s="1" t="s">
        <v>17</v>
      </c>
      <c r="B52" s="2" t="s">
        <v>18</v>
      </c>
      <c r="C52" s="3" t="s">
        <v>75</v>
      </c>
      <c r="D52" s="1" t="s">
        <v>20</v>
      </c>
      <c r="E52" s="1" t="s">
        <v>21</v>
      </c>
      <c r="F52" s="1" t="s">
        <v>22</v>
      </c>
      <c r="G52" s="2" t="s">
        <v>53</v>
      </c>
      <c r="H52" s="13">
        <v>30011187068</v>
      </c>
      <c r="I52" s="13">
        <v>0</v>
      </c>
      <c r="J52" s="13">
        <v>0</v>
      </c>
      <c r="K52" s="13">
        <v>30011187068</v>
      </c>
      <c r="L52" s="13">
        <v>0</v>
      </c>
      <c r="M52" s="13">
        <v>29269800436.490002</v>
      </c>
      <c r="N52" s="13">
        <v>741386631.50999999</v>
      </c>
      <c r="O52" s="13">
        <v>28848528643.490002</v>
      </c>
      <c r="P52" s="14">
        <f t="shared" si="0"/>
        <v>0.9612591657279127</v>
      </c>
      <c r="Q52" s="13">
        <v>18291027221.380001</v>
      </c>
      <c r="R52" s="14">
        <f t="shared" si="1"/>
        <v>0.6094736332800097</v>
      </c>
      <c r="S52" s="13">
        <v>18217150539.049999</v>
      </c>
      <c r="T52" s="14">
        <f t="shared" si="2"/>
        <v>0.60701199515278026</v>
      </c>
    </row>
    <row r="53" spans="1:20" ht="30.6" x14ac:dyDescent="0.2">
      <c r="A53" s="1" t="s">
        <v>17</v>
      </c>
      <c r="B53" s="2" t="s">
        <v>18</v>
      </c>
      <c r="C53" s="3" t="s">
        <v>75</v>
      </c>
      <c r="D53" s="1" t="s">
        <v>20</v>
      </c>
      <c r="E53" s="1" t="s">
        <v>63</v>
      </c>
      <c r="F53" s="1" t="s">
        <v>22</v>
      </c>
      <c r="G53" s="2" t="s">
        <v>53</v>
      </c>
      <c r="H53" s="13">
        <v>107650718720</v>
      </c>
      <c r="I53" s="13">
        <v>0</v>
      </c>
      <c r="J53" s="13">
        <v>0</v>
      </c>
      <c r="K53" s="13">
        <v>107650718720</v>
      </c>
      <c r="L53" s="13">
        <v>0</v>
      </c>
      <c r="M53" s="13">
        <v>107238959231.36</v>
      </c>
      <c r="N53" s="13">
        <v>411759488.63999999</v>
      </c>
      <c r="O53" s="13">
        <v>98733183172.75</v>
      </c>
      <c r="P53" s="14">
        <f t="shared" si="0"/>
        <v>0.91716232224659322</v>
      </c>
      <c r="Q53" s="13">
        <v>43083640754.589996</v>
      </c>
      <c r="R53" s="14">
        <f t="shared" si="1"/>
        <v>0.40021693553807791</v>
      </c>
      <c r="S53" s="13">
        <v>42988100130.330002</v>
      </c>
      <c r="T53" s="14">
        <f t="shared" si="2"/>
        <v>0.39932942985863606</v>
      </c>
    </row>
    <row r="54" spans="1:20" ht="30.6" x14ac:dyDescent="0.2">
      <c r="A54" s="1" t="s">
        <v>17</v>
      </c>
      <c r="B54" s="2" t="s">
        <v>18</v>
      </c>
      <c r="C54" s="3" t="s">
        <v>76</v>
      </c>
      <c r="D54" s="1" t="s">
        <v>20</v>
      </c>
      <c r="E54" s="1" t="s">
        <v>21</v>
      </c>
      <c r="F54" s="1" t="s">
        <v>22</v>
      </c>
      <c r="G54" s="2" t="s">
        <v>53</v>
      </c>
      <c r="H54" s="13">
        <v>60868127309</v>
      </c>
      <c r="I54" s="13">
        <v>0</v>
      </c>
      <c r="J54" s="13">
        <v>4641475182</v>
      </c>
      <c r="K54" s="13">
        <v>56226652127</v>
      </c>
      <c r="L54" s="13">
        <v>0</v>
      </c>
      <c r="M54" s="13">
        <v>53417130976</v>
      </c>
      <c r="N54" s="13">
        <v>2809521151</v>
      </c>
      <c r="O54" s="13">
        <v>51878882660.470001</v>
      </c>
      <c r="P54" s="14">
        <f t="shared" si="0"/>
        <v>0.92267422473047789</v>
      </c>
      <c r="Q54" s="13">
        <v>23227348825.130001</v>
      </c>
      <c r="R54" s="14">
        <f t="shared" si="1"/>
        <v>0.413102113436632</v>
      </c>
      <c r="S54" s="13">
        <v>23220126409.130001</v>
      </c>
      <c r="T54" s="14">
        <f t="shared" si="2"/>
        <v>0.41297366161304333</v>
      </c>
    </row>
    <row r="55" spans="1:20" ht="30.6" x14ac:dyDescent="0.2">
      <c r="A55" s="1" t="s">
        <v>17</v>
      </c>
      <c r="B55" s="2" t="s">
        <v>18</v>
      </c>
      <c r="C55" s="3" t="s">
        <v>77</v>
      </c>
      <c r="D55" s="1" t="s">
        <v>20</v>
      </c>
      <c r="E55" s="1" t="s">
        <v>21</v>
      </c>
      <c r="F55" s="1" t="s">
        <v>22</v>
      </c>
      <c r="G55" s="2" t="s">
        <v>53</v>
      </c>
      <c r="H55" s="13">
        <v>60429615070</v>
      </c>
      <c r="I55" s="13">
        <v>0</v>
      </c>
      <c r="J55" s="13">
        <v>0</v>
      </c>
      <c r="K55" s="13">
        <v>60429615070</v>
      </c>
      <c r="L55" s="13">
        <v>0</v>
      </c>
      <c r="M55" s="13">
        <v>60165199520.980003</v>
      </c>
      <c r="N55" s="13">
        <v>264415549.02000001</v>
      </c>
      <c r="O55" s="13">
        <v>58670694634.849998</v>
      </c>
      <c r="P55" s="14">
        <f t="shared" si="0"/>
        <v>0.9708930723269954</v>
      </c>
      <c r="Q55" s="13">
        <v>26934116335.240002</v>
      </c>
      <c r="R55" s="14">
        <f t="shared" si="1"/>
        <v>0.44571053951014356</v>
      </c>
      <c r="S55" s="13">
        <v>26860098635.720001</v>
      </c>
      <c r="T55" s="14">
        <f t="shared" si="2"/>
        <v>0.44448568147597833</v>
      </c>
    </row>
    <row r="56" spans="1:20" ht="30.6" x14ac:dyDescent="0.2">
      <c r="A56" s="1" t="s">
        <v>17</v>
      </c>
      <c r="B56" s="2" t="s">
        <v>18</v>
      </c>
      <c r="C56" s="3" t="s">
        <v>77</v>
      </c>
      <c r="D56" s="1" t="s">
        <v>20</v>
      </c>
      <c r="E56" s="1" t="s">
        <v>63</v>
      </c>
      <c r="F56" s="1" t="s">
        <v>22</v>
      </c>
      <c r="G56" s="2" t="s">
        <v>53</v>
      </c>
      <c r="H56" s="13">
        <v>38958930000</v>
      </c>
      <c r="I56" s="13">
        <v>0</v>
      </c>
      <c r="J56" s="13">
        <v>0</v>
      </c>
      <c r="K56" s="13">
        <v>38958930000</v>
      </c>
      <c r="L56" s="13">
        <v>0</v>
      </c>
      <c r="M56" s="13">
        <v>37830215698.25</v>
      </c>
      <c r="N56" s="13">
        <v>1128714301.75</v>
      </c>
      <c r="O56" s="13">
        <v>35383340413.790001</v>
      </c>
      <c r="P56" s="14">
        <f t="shared" si="0"/>
        <v>0.9082215659873103</v>
      </c>
      <c r="Q56" s="13">
        <v>27441549765.259998</v>
      </c>
      <c r="R56" s="14">
        <f t="shared" si="1"/>
        <v>0.70437123825680015</v>
      </c>
      <c r="S56" s="13">
        <v>26652857149.759998</v>
      </c>
      <c r="T56" s="14">
        <f t="shared" si="2"/>
        <v>0.68412703197341396</v>
      </c>
    </row>
    <row r="57" spans="1:20" ht="30.6" x14ac:dyDescent="0.2">
      <c r="A57" s="1" t="s">
        <v>17</v>
      </c>
      <c r="B57" s="2" t="s">
        <v>18</v>
      </c>
      <c r="C57" s="3" t="s">
        <v>78</v>
      </c>
      <c r="D57" s="1" t="s">
        <v>20</v>
      </c>
      <c r="E57" s="1" t="s">
        <v>63</v>
      </c>
      <c r="F57" s="1" t="s">
        <v>22</v>
      </c>
      <c r="G57" s="2" t="s">
        <v>53</v>
      </c>
      <c r="H57" s="13">
        <v>74321645432</v>
      </c>
      <c r="I57" s="13">
        <v>0</v>
      </c>
      <c r="J57" s="13">
        <v>20980571318</v>
      </c>
      <c r="K57" s="13">
        <v>53341074114</v>
      </c>
      <c r="L57" s="13">
        <v>0</v>
      </c>
      <c r="M57" s="13">
        <v>27318774476.040001</v>
      </c>
      <c r="N57" s="13">
        <v>26022299637.959999</v>
      </c>
      <c r="O57" s="13">
        <v>26111166728.779999</v>
      </c>
      <c r="P57" s="14">
        <f t="shared" si="0"/>
        <v>0.48951332837759282</v>
      </c>
      <c r="Q57" s="13">
        <v>14165800609.120001</v>
      </c>
      <c r="R57" s="14">
        <f t="shared" si="1"/>
        <v>0.26557021665602376</v>
      </c>
      <c r="S57" s="13">
        <v>12803471478.440001</v>
      </c>
      <c r="T57" s="14">
        <f t="shared" si="2"/>
        <v>0.2400302523169397</v>
      </c>
    </row>
    <row r="58" spans="1:20" ht="30.6" x14ac:dyDescent="0.2">
      <c r="A58" s="1" t="s">
        <v>17</v>
      </c>
      <c r="B58" s="2" t="s">
        <v>18</v>
      </c>
      <c r="C58" s="3" t="s">
        <v>79</v>
      </c>
      <c r="D58" s="1" t="s">
        <v>20</v>
      </c>
      <c r="E58" s="1" t="s">
        <v>21</v>
      </c>
      <c r="F58" s="1" t="s">
        <v>22</v>
      </c>
      <c r="G58" s="2" t="s">
        <v>53</v>
      </c>
      <c r="H58" s="13">
        <v>264294036333</v>
      </c>
      <c r="I58" s="13">
        <v>0</v>
      </c>
      <c r="J58" s="13">
        <v>0</v>
      </c>
      <c r="K58" s="13">
        <v>264294036333</v>
      </c>
      <c r="L58" s="13">
        <v>0</v>
      </c>
      <c r="M58" s="13">
        <v>261422668729.51001</v>
      </c>
      <c r="N58" s="13">
        <v>2871367603.4899998</v>
      </c>
      <c r="O58" s="13">
        <v>247225001679.44</v>
      </c>
      <c r="P58" s="14">
        <f t="shared" si="0"/>
        <v>0.93541649713180175</v>
      </c>
      <c r="Q58" s="13">
        <v>106004393772.63</v>
      </c>
      <c r="R58" s="14">
        <f t="shared" si="1"/>
        <v>0.40108507646789532</v>
      </c>
      <c r="S58" s="13">
        <v>98075963639.949997</v>
      </c>
      <c r="T58" s="14">
        <f t="shared" si="2"/>
        <v>0.37108655571924509</v>
      </c>
    </row>
    <row r="59" spans="1:20" ht="30.6" x14ac:dyDescent="0.2">
      <c r="A59" s="1" t="s">
        <v>17</v>
      </c>
      <c r="B59" s="2" t="s">
        <v>18</v>
      </c>
      <c r="C59" s="3" t="s">
        <v>80</v>
      </c>
      <c r="D59" s="1" t="s">
        <v>20</v>
      </c>
      <c r="E59" s="1" t="s">
        <v>21</v>
      </c>
      <c r="F59" s="1" t="s">
        <v>22</v>
      </c>
      <c r="G59" s="2" t="s">
        <v>53</v>
      </c>
      <c r="H59" s="13">
        <v>19006838934</v>
      </c>
      <c r="I59" s="13">
        <v>5500000000</v>
      </c>
      <c r="J59" s="13">
        <v>0</v>
      </c>
      <c r="K59" s="13">
        <v>24506838934</v>
      </c>
      <c r="L59" s="13">
        <v>0</v>
      </c>
      <c r="M59" s="13">
        <v>19006838934</v>
      </c>
      <c r="N59" s="13">
        <v>5500000000</v>
      </c>
      <c r="O59" s="13">
        <v>18502920607</v>
      </c>
      <c r="P59" s="14">
        <f t="shared" si="0"/>
        <v>0.7550104955123218</v>
      </c>
      <c r="Q59" s="13">
        <v>16737292736.5</v>
      </c>
      <c r="R59" s="14">
        <f t="shared" si="1"/>
        <v>0.68296416284350803</v>
      </c>
      <c r="S59" s="13">
        <v>16383277921.5</v>
      </c>
      <c r="T59" s="14">
        <f t="shared" si="2"/>
        <v>0.66851861089152409</v>
      </c>
    </row>
    <row r="60" spans="1:20" ht="30.6" x14ac:dyDescent="0.2">
      <c r="A60" s="1" t="s">
        <v>17</v>
      </c>
      <c r="B60" s="2" t="s">
        <v>18</v>
      </c>
      <c r="C60" s="3" t="s">
        <v>81</v>
      </c>
      <c r="D60" s="1" t="s">
        <v>20</v>
      </c>
      <c r="E60" s="1" t="s">
        <v>21</v>
      </c>
      <c r="F60" s="1" t="s">
        <v>22</v>
      </c>
      <c r="G60" s="2" t="s">
        <v>53</v>
      </c>
      <c r="H60" s="13">
        <v>78876456789</v>
      </c>
      <c r="I60" s="13">
        <v>0</v>
      </c>
      <c r="J60" s="13">
        <v>0</v>
      </c>
      <c r="K60" s="13">
        <v>78876456789</v>
      </c>
      <c r="L60" s="13">
        <v>0</v>
      </c>
      <c r="M60" s="13">
        <v>71733806661</v>
      </c>
      <c r="N60" s="13">
        <v>7142650128</v>
      </c>
      <c r="O60" s="13">
        <v>69520726264.839996</v>
      </c>
      <c r="P60" s="14">
        <f t="shared" si="0"/>
        <v>0.88138754065503688</v>
      </c>
      <c r="Q60" s="13">
        <v>14943657592.34</v>
      </c>
      <c r="R60" s="14">
        <f t="shared" si="1"/>
        <v>0.18945650198658545</v>
      </c>
      <c r="S60" s="13">
        <v>13656934370.34</v>
      </c>
      <c r="T60" s="14">
        <f t="shared" si="2"/>
        <v>0.17314335514427642</v>
      </c>
    </row>
    <row r="61" spans="1:20" ht="51" x14ac:dyDescent="0.2">
      <c r="A61" s="1" t="s">
        <v>17</v>
      </c>
      <c r="B61" s="2" t="s">
        <v>18</v>
      </c>
      <c r="C61" s="3" t="s">
        <v>82</v>
      </c>
      <c r="D61" s="1" t="s">
        <v>20</v>
      </c>
      <c r="E61" s="1" t="s">
        <v>63</v>
      </c>
      <c r="F61" s="1" t="s">
        <v>22</v>
      </c>
      <c r="G61" s="2" t="s">
        <v>83</v>
      </c>
      <c r="H61" s="13">
        <v>104968730120</v>
      </c>
      <c r="I61" s="13">
        <v>0</v>
      </c>
      <c r="J61" s="13">
        <v>0</v>
      </c>
      <c r="K61" s="13">
        <v>104968730120</v>
      </c>
      <c r="L61" s="13">
        <v>0</v>
      </c>
      <c r="M61" s="13">
        <v>104968489372</v>
      </c>
      <c r="N61" s="13">
        <v>240748</v>
      </c>
      <c r="O61" s="13">
        <v>104847424018</v>
      </c>
      <c r="P61" s="14">
        <f t="shared" si="0"/>
        <v>0.99884435963108897</v>
      </c>
      <c r="Q61" s="13">
        <v>1425493622</v>
      </c>
      <c r="R61" s="14">
        <f t="shared" si="1"/>
        <v>1.3580174022972166E-2</v>
      </c>
      <c r="S61" s="13">
        <v>1411228976</v>
      </c>
      <c r="T61" s="14">
        <f t="shared" si="2"/>
        <v>1.3444279781099442E-2</v>
      </c>
    </row>
    <row r="62" spans="1:20" ht="51" x14ac:dyDescent="0.2">
      <c r="A62" s="1" t="s">
        <v>17</v>
      </c>
      <c r="B62" s="2" t="s">
        <v>18</v>
      </c>
      <c r="C62" s="3" t="s">
        <v>84</v>
      </c>
      <c r="D62" s="1" t="s">
        <v>20</v>
      </c>
      <c r="E62" s="1" t="s">
        <v>21</v>
      </c>
      <c r="F62" s="1" t="s">
        <v>22</v>
      </c>
      <c r="G62" s="2" t="s">
        <v>85</v>
      </c>
      <c r="H62" s="13">
        <v>0</v>
      </c>
      <c r="I62" s="13">
        <v>22019428682</v>
      </c>
      <c r="J62" s="13">
        <v>0</v>
      </c>
      <c r="K62" s="13">
        <v>22019428682</v>
      </c>
      <c r="L62" s="13">
        <v>0</v>
      </c>
      <c r="M62" s="13">
        <v>0</v>
      </c>
      <c r="N62" s="13">
        <v>22019428682</v>
      </c>
      <c r="O62" s="13">
        <v>0</v>
      </c>
      <c r="P62" s="14">
        <f t="shared" si="0"/>
        <v>0</v>
      </c>
      <c r="Q62" s="13">
        <v>0</v>
      </c>
      <c r="R62" s="14">
        <f t="shared" si="1"/>
        <v>0</v>
      </c>
      <c r="S62" s="13">
        <v>0</v>
      </c>
      <c r="T62" s="14">
        <f t="shared" si="2"/>
        <v>0</v>
      </c>
    </row>
    <row r="63" spans="1:20" ht="51" x14ac:dyDescent="0.2">
      <c r="A63" s="1" t="s">
        <v>17</v>
      </c>
      <c r="B63" s="2" t="s">
        <v>18</v>
      </c>
      <c r="C63" s="3" t="s">
        <v>84</v>
      </c>
      <c r="D63" s="1" t="s">
        <v>20</v>
      </c>
      <c r="E63" s="1" t="s">
        <v>63</v>
      </c>
      <c r="F63" s="1" t="s">
        <v>22</v>
      </c>
      <c r="G63" s="2" t="s">
        <v>85</v>
      </c>
      <c r="H63" s="13">
        <v>0</v>
      </c>
      <c r="I63" s="13">
        <v>20980571318</v>
      </c>
      <c r="J63" s="13">
        <v>0</v>
      </c>
      <c r="K63" s="13">
        <v>20980571318</v>
      </c>
      <c r="L63" s="13">
        <v>0</v>
      </c>
      <c r="M63" s="13">
        <v>0</v>
      </c>
      <c r="N63" s="13">
        <v>20980571318</v>
      </c>
      <c r="O63" s="13">
        <v>0</v>
      </c>
      <c r="P63" s="14">
        <f t="shared" si="0"/>
        <v>0</v>
      </c>
      <c r="Q63" s="13">
        <v>0</v>
      </c>
      <c r="R63" s="14">
        <f t="shared" si="1"/>
        <v>0</v>
      </c>
      <c r="S63" s="13">
        <v>0</v>
      </c>
      <c r="T63" s="14">
        <f t="shared" si="2"/>
        <v>0</v>
      </c>
    </row>
    <row r="64" spans="1:20" ht="51" x14ac:dyDescent="0.2">
      <c r="A64" s="1" t="s">
        <v>17</v>
      </c>
      <c r="B64" s="2" t="s">
        <v>18</v>
      </c>
      <c r="C64" s="3" t="s">
        <v>86</v>
      </c>
      <c r="D64" s="1" t="s">
        <v>20</v>
      </c>
      <c r="E64" s="1" t="s">
        <v>21</v>
      </c>
      <c r="F64" s="1" t="s">
        <v>22</v>
      </c>
      <c r="G64" s="2" t="s">
        <v>83</v>
      </c>
      <c r="H64" s="13">
        <v>0</v>
      </c>
      <c r="I64" s="13">
        <v>49519391867</v>
      </c>
      <c r="J64" s="13">
        <v>0</v>
      </c>
      <c r="K64" s="13">
        <v>49519391867</v>
      </c>
      <c r="L64" s="13">
        <v>0</v>
      </c>
      <c r="M64" s="13">
        <v>49519391867</v>
      </c>
      <c r="N64" s="13">
        <v>0</v>
      </c>
      <c r="O64" s="13">
        <v>49519391867</v>
      </c>
      <c r="P64" s="14">
        <f t="shared" si="0"/>
        <v>1</v>
      </c>
      <c r="Q64" s="13">
        <v>0</v>
      </c>
      <c r="R64" s="14">
        <f t="shared" si="1"/>
        <v>0</v>
      </c>
      <c r="S64" s="13">
        <v>0</v>
      </c>
      <c r="T64" s="14">
        <f t="shared" si="2"/>
        <v>0</v>
      </c>
    </row>
    <row r="65" spans="1:20" ht="51" x14ac:dyDescent="0.2">
      <c r="A65" s="1" t="s">
        <v>17</v>
      </c>
      <c r="B65" s="2" t="s">
        <v>18</v>
      </c>
      <c r="C65" s="3" t="s">
        <v>86</v>
      </c>
      <c r="D65" s="1" t="s">
        <v>20</v>
      </c>
      <c r="E65" s="1" t="s">
        <v>63</v>
      </c>
      <c r="F65" s="1" t="s">
        <v>22</v>
      </c>
      <c r="G65" s="2" t="s">
        <v>83</v>
      </c>
      <c r="H65" s="13">
        <v>0</v>
      </c>
      <c r="I65" s="13">
        <v>4431948599</v>
      </c>
      <c r="J65" s="13">
        <v>0</v>
      </c>
      <c r="K65" s="13">
        <v>4431948599</v>
      </c>
      <c r="L65" s="13">
        <v>0</v>
      </c>
      <c r="M65" s="13">
        <v>4431948599</v>
      </c>
      <c r="N65" s="13">
        <v>0</v>
      </c>
      <c r="O65" s="13">
        <v>4431948599</v>
      </c>
      <c r="P65" s="14">
        <f t="shared" si="0"/>
        <v>1</v>
      </c>
      <c r="Q65" s="13">
        <v>0</v>
      </c>
      <c r="R65" s="14">
        <f t="shared" si="1"/>
        <v>0</v>
      </c>
      <c r="S65" s="13">
        <v>0</v>
      </c>
      <c r="T65" s="14">
        <f t="shared" si="2"/>
        <v>0</v>
      </c>
    </row>
    <row r="66" spans="1:20" ht="40.799999999999997" x14ac:dyDescent="0.2">
      <c r="A66" s="1" t="s">
        <v>17</v>
      </c>
      <c r="B66" s="2" t="s">
        <v>18</v>
      </c>
      <c r="C66" s="3" t="s">
        <v>87</v>
      </c>
      <c r="D66" s="1" t="s">
        <v>20</v>
      </c>
      <c r="E66" s="1" t="s">
        <v>21</v>
      </c>
      <c r="F66" s="1" t="s">
        <v>22</v>
      </c>
      <c r="G66" s="2" t="s">
        <v>88</v>
      </c>
      <c r="H66" s="13">
        <v>18092386173</v>
      </c>
      <c r="I66" s="13">
        <v>0</v>
      </c>
      <c r="J66" s="13">
        <v>0</v>
      </c>
      <c r="K66" s="13">
        <v>18092386173</v>
      </c>
      <c r="L66" s="13">
        <v>0</v>
      </c>
      <c r="M66" s="13">
        <v>18083184722</v>
      </c>
      <c r="N66" s="13">
        <v>9201451</v>
      </c>
      <c r="O66" s="13">
        <v>17982899570.93</v>
      </c>
      <c r="P66" s="14">
        <f t="shared" si="0"/>
        <v>0.99394847086376081</v>
      </c>
      <c r="Q66" s="13">
        <v>2904441794.6700001</v>
      </c>
      <c r="R66" s="14">
        <f t="shared" si="1"/>
        <v>0.16053392664171717</v>
      </c>
      <c r="S66" s="13">
        <v>2899241794.6700001</v>
      </c>
      <c r="T66" s="14">
        <f t="shared" si="2"/>
        <v>0.16024651292247211</v>
      </c>
    </row>
    <row r="67" spans="1:20" ht="40.799999999999997" x14ac:dyDescent="0.2">
      <c r="A67" s="1" t="s">
        <v>17</v>
      </c>
      <c r="B67" s="2" t="s">
        <v>18</v>
      </c>
      <c r="C67" s="3" t="s">
        <v>89</v>
      </c>
      <c r="D67" s="1" t="s">
        <v>20</v>
      </c>
      <c r="E67" s="1" t="s">
        <v>21</v>
      </c>
      <c r="F67" s="1" t="s">
        <v>22</v>
      </c>
      <c r="G67" s="2" t="s">
        <v>88</v>
      </c>
      <c r="H67" s="13">
        <v>23682476100</v>
      </c>
      <c r="I67" s="13">
        <v>0</v>
      </c>
      <c r="J67" s="13">
        <v>0</v>
      </c>
      <c r="K67" s="13">
        <v>23682476100</v>
      </c>
      <c r="L67" s="13">
        <v>0</v>
      </c>
      <c r="M67" s="13">
        <v>21831769037</v>
      </c>
      <c r="N67" s="13">
        <v>1850707063</v>
      </c>
      <c r="O67" s="13">
        <v>15974326375</v>
      </c>
      <c r="P67" s="14">
        <f t="shared" si="0"/>
        <v>0.6745209541243874</v>
      </c>
      <c r="Q67" s="13">
        <v>13568043936.309999</v>
      </c>
      <c r="R67" s="14">
        <f t="shared" si="1"/>
        <v>0.57291492152334522</v>
      </c>
      <c r="S67" s="13">
        <v>11930943122.309999</v>
      </c>
      <c r="T67" s="14">
        <f t="shared" si="2"/>
        <v>0.50378782488500007</v>
      </c>
    </row>
    <row r="68" spans="1:20" ht="40.799999999999997" x14ac:dyDescent="0.2">
      <c r="A68" s="1" t="s">
        <v>17</v>
      </c>
      <c r="B68" s="2" t="s">
        <v>18</v>
      </c>
      <c r="C68" s="3" t="s">
        <v>90</v>
      </c>
      <c r="D68" s="1" t="s">
        <v>20</v>
      </c>
      <c r="E68" s="1" t="s">
        <v>21</v>
      </c>
      <c r="F68" s="1" t="s">
        <v>22</v>
      </c>
      <c r="G68" s="2" t="s">
        <v>91</v>
      </c>
      <c r="H68" s="13">
        <v>63570000000</v>
      </c>
      <c r="I68" s="13">
        <v>0</v>
      </c>
      <c r="J68" s="13">
        <v>0</v>
      </c>
      <c r="K68" s="13">
        <v>63570000000</v>
      </c>
      <c r="L68" s="13">
        <v>0</v>
      </c>
      <c r="M68" s="13">
        <v>50449506203.620003</v>
      </c>
      <c r="N68" s="13">
        <v>13120493796.379999</v>
      </c>
      <c r="O68" s="13">
        <v>48117412204.690002</v>
      </c>
      <c r="P68" s="14">
        <f t="shared" si="0"/>
        <v>0.75692012277316345</v>
      </c>
      <c r="Q68" s="13">
        <v>44699731929.849998</v>
      </c>
      <c r="R68" s="14">
        <f t="shared" si="1"/>
        <v>0.70315765187745793</v>
      </c>
      <c r="S68" s="13">
        <v>44522776934.849998</v>
      </c>
      <c r="T68" s="14">
        <f t="shared" si="2"/>
        <v>0.70037402760500234</v>
      </c>
    </row>
    <row r="69" spans="1:20" ht="40.799999999999997" x14ac:dyDescent="0.2">
      <c r="A69" s="1" t="s">
        <v>17</v>
      </c>
      <c r="B69" s="2" t="s">
        <v>18</v>
      </c>
      <c r="C69" s="3" t="s">
        <v>92</v>
      </c>
      <c r="D69" s="1" t="s">
        <v>20</v>
      </c>
      <c r="E69" s="1" t="s">
        <v>21</v>
      </c>
      <c r="F69" s="1" t="s">
        <v>22</v>
      </c>
      <c r="G69" s="2" t="s">
        <v>91</v>
      </c>
      <c r="H69" s="13">
        <v>2000000000</v>
      </c>
      <c r="I69" s="13">
        <v>0</v>
      </c>
      <c r="J69" s="13">
        <v>0</v>
      </c>
      <c r="K69" s="13">
        <v>2000000000</v>
      </c>
      <c r="L69" s="13">
        <v>0</v>
      </c>
      <c r="M69" s="13">
        <v>11186000</v>
      </c>
      <c r="N69" s="13">
        <v>1988814000</v>
      </c>
      <c r="O69" s="13">
        <v>11186000</v>
      </c>
      <c r="P69" s="14">
        <f t="shared" si="0"/>
        <v>5.5929999999999999E-3</v>
      </c>
      <c r="Q69" s="13">
        <v>11186000</v>
      </c>
      <c r="R69" s="14">
        <f t="shared" si="1"/>
        <v>5.5929999999999999E-3</v>
      </c>
      <c r="S69" s="13">
        <v>11186000</v>
      </c>
      <c r="T69" s="14">
        <f t="shared" si="2"/>
        <v>5.5929999999999999E-3</v>
      </c>
    </row>
    <row r="70" spans="1:20" ht="40.799999999999997" x14ac:dyDescent="0.2">
      <c r="A70" s="1" t="s">
        <v>17</v>
      </c>
      <c r="B70" s="2" t="s">
        <v>18</v>
      </c>
      <c r="C70" s="3" t="s">
        <v>93</v>
      </c>
      <c r="D70" s="1" t="s">
        <v>20</v>
      </c>
      <c r="E70" s="1" t="s">
        <v>21</v>
      </c>
      <c r="F70" s="1" t="s">
        <v>22</v>
      </c>
      <c r="G70" s="2" t="s">
        <v>91</v>
      </c>
      <c r="H70" s="13">
        <v>22000000000</v>
      </c>
      <c r="I70" s="13">
        <v>0</v>
      </c>
      <c r="J70" s="13">
        <v>0</v>
      </c>
      <c r="K70" s="13">
        <v>22000000000</v>
      </c>
      <c r="L70" s="13">
        <v>0</v>
      </c>
      <c r="M70" s="13">
        <v>21707314866.82</v>
      </c>
      <c r="N70" s="13">
        <v>292685133.18000001</v>
      </c>
      <c r="O70" s="13">
        <v>21230611048.810001</v>
      </c>
      <c r="P70" s="14">
        <f t="shared" si="0"/>
        <v>0.96502777494590919</v>
      </c>
      <c r="Q70" s="13">
        <v>17180186945.990002</v>
      </c>
      <c r="R70" s="14">
        <f t="shared" si="1"/>
        <v>0.78091758845409098</v>
      </c>
      <c r="S70" s="13">
        <v>15770751679.49</v>
      </c>
      <c r="T70" s="14">
        <f t="shared" si="2"/>
        <v>0.71685234906772721</v>
      </c>
    </row>
    <row r="71" spans="1:20" ht="19.2" customHeight="1" x14ac:dyDescent="0.2">
      <c r="A71" s="7"/>
      <c r="B71" s="8"/>
      <c r="C71" s="9"/>
      <c r="D71" s="7"/>
      <c r="E71" s="7"/>
      <c r="F71" s="7"/>
      <c r="G71" s="5" t="s">
        <v>99</v>
      </c>
      <c r="H71" s="11">
        <f>SUM(H30:H70)</f>
        <v>1768182313328</v>
      </c>
      <c r="I71" s="11">
        <f t="shared" ref="I71:S71" si="4">SUM(I30:I70)</f>
        <v>124261340466</v>
      </c>
      <c r="J71" s="11">
        <f t="shared" si="4"/>
        <v>124261340466</v>
      </c>
      <c r="K71" s="11">
        <f t="shared" si="4"/>
        <v>1768182313328</v>
      </c>
      <c r="L71" s="11">
        <f t="shared" si="4"/>
        <v>0</v>
      </c>
      <c r="M71" s="11">
        <f t="shared" si="4"/>
        <v>1598687672136.9001</v>
      </c>
      <c r="N71" s="11">
        <f t="shared" si="4"/>
        <v>169494641191.09998</v>
      </c>
      <c r="O71" s="11">
        <f>SUM(O30:O70)</f>
        <v>1514932302973.9399</v>
      </c>
      <c r="P71" s="12">
        <f>+O71/K71</f>
        <v>0.85677381317235135</v>
      </c>
      <c r="Q71" s="11">
        <f t="shared" si="4"/>
        <v>647905570628.19006</v>
      </c>
      <c r="R71" s="12">
        <f>+Q71/K71</f>
        <v>0.36642464170378952</v>
      </c>
      <c r="S71" s="11">
        <f t="shared" si="4"/>
        <v>628111397601.94006</v>
      </c>
      <c r="T71" s="12">
        <f>+S71/K71</f>
        <v>0.35522999685464257</v>
      </c>
    </row>
    <row r="72" spans="1:20" ht="12" x14ac:dyDescent="0.2">
      <c r="A72" s="7"/>
      <c r="B72" s="8"/>
      <c r="C72" s="9"/>
      <c r="D72" s="7"/>
      <c r="E72" s="7"/>
      <c r="F72" s="7"/>
      <c r="G72" s="5" t="s">
        <v>100</v>
      </c>
      <c r="H72" s="11">
        <f>+H29+H71</f>
        <v>2573872657328</v>
      </c>
      <c r="I72" s="11">
        <f t="shared" ref="I72:S72" si="5">+I29+I71</f>
        <v>193485071792</v>
      </c>
      <c r="J72" s="11">
        <f t="shared" si="5"/>
        <v>193485071792</v>
      </c>
      <c r="K72" s="11">
        <f t="shared" si="5"/>
        <v>2573872657328</v>
      </c>
      <c r="L72" s="11">
        <f t="shared" si="5"/>
        <v>60941236674</v>
      </c>
      <c r="M72" s="11">
        <f t="shared" si="5"/>
        <v>2332268986019.1899</v>
      </c>
      <c r="N72" s="11">
        <f t="shared" si="5"/>
        <v>180662434634.80997</v>
      </c>
      <c r="O72" s="11">
        <f>+O29+O71</f>
        <v>2229200959006.98</v>
      </c>
      <c r="P72" s="12">
        <f>+O72/K72</f>
        <v>0.86608828632616497</v>
      </c>
      <c r="Q72" s="11">
        <f t="shared" si="5"/>
        <v>1347210568947.3101</v>
      </c>
      <c r="R72" s="12">
        <f>+Q72/K72</f>
        <v>0.52341772430415501</v>
      </c>
      <c r="S72" s="11">
        <f t="shared" si="5"/>
        <v>1313139385250.9502</v>
      </c>
      <c r="T72" s="12">
        <f>+S72/K72</f>
        <v>0.51018040131563935</v>
      </c>
    </row>
    <row r="73" spans="1:20" x14ac:dyDescent="0.2"/>
    <row r="74" spans="1:20" x14ac:dyDescent="0.2"/>
    <row r="75" spans="1:20" x14ac:dyDescent="0.2"/>
    <row r="76" spans="1:20" x14ac:dyDescent="0.2"/>
    <row r="77" spans="1:20" x14ac:dyDescent="0.2"/>
    <row r="78" spans="1:20" x14ac:dyDescent="0.2"/>
    <row r="79" spans="1:20" x14ac:dyDescent="0.2"/>
    <row r="80" spans="1:20" x14ac:dyDescent="0.2"/>
    <row r="81" x14ac:dyDescent="0.2"/>
  </sheetData>
  <sheetProtection algorithmName="SHA-512" hashValue="GJLqzGD+9Uf/mORvxIwLGNpFbHtWNQVQ+7rH9AHee/z537Oi3Fnbmo69zrki+qNQSQ3HtOM5KQJSvUPi1nsnAg==" saltValue="ZAdFhJgrXtacdrzwwi+XQg==" spinCount="100000" sheet="1" formatCells="0" formatColumns="0" formatRows="0" insertColumns="0" insertRows="0" insertHyperlinks="0" deleteColumns="0" deleteRows="0" sort="0" autoFilter="0" pivotTables="0"/>
  <mergeCells count="1">
    <mergeCell ref="A8:T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F575B9FD-5B3C-4A19-B11A-5F145CEBE517}"/>
</file>

<file path=customXml/itemProps2.xml><?xml version="1.0" encoding="utf-8"?>
<ds:datastoreItem xmlns:ds="http://schemas.openxmlformats.org/officeDocument/2006/customXml" ds:itemID="{946A262A-EEB5-445F-A2DA-79DF71B66CBB}"/>
</file>

<file path=customXml/itemProps3.xml><?xml version="1.0" encoding="utf-8"?>
<ds:datastoreItem xmlns:ds="http://schemas.openxmlformats.org/officeDocument/2006/customXml" ds:itemID="{DFD501A2-892E-4D0C-A382-460E105F56A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Diciembre 2024</dc:title>
  <cp:lastModifiedBy>Sandra Patricia Jimenez Gonzalez</cp:lastModifiedBy>
  <dcterms:modified xsi:type="dcterms:W3CDTF">2025-02-03T19:06:35Z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